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Jörg\020 Geschäftsstelle\Formulare 2026\"/>
    </mc:Choice>
  </mc:AlternateContent>
  <xr:revisionPtr revIDLastSave="0" documentId="13_ncr:1_{407464F0-C24F-49C6-8B9C-22B12D221D56}" xr6:coauthVersionLast="47" xr6:coauthVersionMax="47" xr10:uidLastSave="{00000000-0000-0000-0000-000000000000}"/>
  <bookViews>
    <workbookView xWindow="-120" yWindow="-120" windowWidth="29040" windowHeight="15720" xr2:uid="{FC069F1B-61C8-4B54-A6C2-546D1A40BD41}"/>
  </bookViews>
  <sheets>
    <sheet name="Formular" sheetId="1" r:id="rId1"/>
  </sheets>
  <definedNames>
    <definedName name="_xlnm.Print_Area" localSheetId="0">Formular!$A$2:$W$74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5" i="1" l="1"/>
  <c r="N17" i="1" l="1"/>
  <c r="N13" i="1"/>
  <c r="T26" i="1" l="1"/>
  <c r="D13" i="1"/>
  <c r="D17" i="1" l="1"/>
  <c r="D34" i="1"/>
  <c r="Z14" i="1" l="1"/>
  <c r="N64" i="1"/>
  <c r="Z13" i="1"/>
  <c r="Z16" i="1" l="1"/>
  <c r="Z17" i="1" s="1"/>
  <c r="D36" i="1"/>
  <c r="Z18" i="1" a="1"/>
  <c r="F34" i="1"/>
  <c r="D38" i="1"/>
  <c r="N38" i="1" l="1"/>
  <c r="P38" i="1" s="1"/>
  <c r="R38" i="1" s="1"/>
  <c r="N36" i="1"/>
  <c r="P36" i="1" s="1"/>
  <c r="R36" i="1" s="1"/>
  <c r="N34" i="1"/>
  <c r="P34" i="1" s="1"/>
  <c r="R34" i="1" s="1"/>
  <c r="D40" i="1"/>
  <c r="N40" i="1" s="1"/>
  <c r="F38" i="1"/>
  <c r="F36" i="1"/>
  <c r="D42" i="1" l="1"/>
  <c r="N42" i="1" s="1"/>
  <c r="F40" i="1"/>
  <c r="P40" i="1" l="1"/>
  <c r="P42" i="1"/>
  <c r="R42" i="1" s="1"/>
  <c r="F42" i="1"/>
  <c r="R40" i="1" l="1"/>
  <c r="R45" i="1" s="1"/>
  <c r="T45" i="1" s="1"/>
  <c r="T56" i="1" s="1"/>
  <c r="P45" i="1"/>
  <c r="N4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<sst xmlns="http://schemas.openxmlformats.org/spreadsheetml/2006/main" count="86" uniqueCount="73">
  <si>
    <t>Badischer Tischtennis Verband e.V.</t>
  </si>
  <si>
    <t>für eine ein- oder mehrtägige Reise</t>
  </si>
  <si>
    <t>Bankverbindung:</t>
  </si>
  <si>
    <t>&lt;= bekannt o. neu =&gt;</t>
  </si>
  <si>
    <t>Name, Vorname:</t>
  </si>
  <si>
    <t/>
  </si>
  <si>
    <t>Bank:</t>
  </si>
  <si>
    <t>Straße</t>
  </si>
  <si>
    <t>BIC:</t>
  </si>
  <si>
    <t>PLZ, Wohnort:</t>
  </si>
  <si>
    <t>IBAN:</t>
  </si>
  <si>
    <t>Reisedaten</t>
  </si>
  <si>
    <r>
      <rPr>
        <sz val="11"/>
        <color indexed="8"/>
        <rFont val="Aptos"/>
        <family val="2"/>
      </rPr>
      <t xml:space="preserve">Datum </t>
    </r>
    <r>
      <rPr>
        <sz val="10"/>
        <color indexed="8"/>
        <rFont val="Aptos"/>
        <family val="2"/>
      </rPr>
      <t xml:space="preserve">
</t>
    </r>
    <r>
      <rPr>
        <sz val="8"/>
        <color indexed="8"/>
        <rFont val="Aptos"/>
        <family val="2"/>
      </rPr>
      <t>[TT.MM.JJ]</t>
    </r>
  </si>
  <si>
    <r>
      <rPr>
        <sz val="11"/>
        <rFont val="Aptos"/>
        <family val="2"/>
      </rPr>
      <t>Uhrzeit</t>
    </r>
    <r>
      <rPr>
        <sz val="10"/>
        <rFont val="Aptos"/>
        <family val="2"/>
      </rPr>
      <t xml:space="preserve">
</t>
    </r>
    <r>
      <rPr>
        <sz val="8"/>
        <rFont val="Aptos"/>
        <family val="2"/>
      </rPr>
      <t>[hh:mm]</t>
    </r>
  </si>
  <si>
    <t>Beginn der Reise:</t>
  </si>
  <si>
    <t>Uhr</t>
  </si>
  <si>
    <t>Start:</t>
  </si>
  <si>
    <t>Ende der Reise:</t>
  </si>
  <si>
    <t>Ziel:</t>
  </si>
  <si>
    <t>Zweck der Reise:</t>
  </si>
  <si>
    <t>Reisekosten</t>
  </si>
  <si>
    <t>Sachkonto</t>
  </si>
  <si>
    <r>
      <t>Fahrtkosten:</t>
    </r>
    <r>
      <rPr>
        <sz val="12"/>
        <color indexed="8"/>
        <rFont val="Aptos"/>
        <family val="2"/>
      </rPr>
      <t xml:space="preserve"> (je km)</t>
    </r>
  </si>
  <si>
    <t>km</t>
  </si>
  <si>
    <t>Fahrtkosten öffentl. Verkehrsmittel:</t>
  </si>
  <si>
    <t>Bel.-Nr.</t>
  </si>
  <si>
    <t>Tagegeld:</t>
  </si>
  <si>
    <t>Tagegeld</t>
  </si>
  <si>
    <t>--- A b z ü g e ---</t>
  </si>
  <si>
    <t>Frühstück</t>
  </si>
  <si>
    <t>Mittagessen</t>
  </si>
  <si>
    <t>Abendessen</t>
  </si>
  <si>
    <t>Tagegeld-
Satz</t>
  </si>
  <si>
    <t>Abzüge</t>
  </si>
  <si>
    <t>Tagegeld-Betrag</t>
  </si>
  <si>
    <t>Tag</t>
  </si>
  <si>
    <t>Datum</t>
  </si>
  <si>
    <t xml:space="preserve">1. Tag </t>
  </si>
  <si>
    <t xml:space="preserve">2. Tag </t>
  </si>
  <si>
    <t>3. Tag</t>
  </si>
  <si>
    <t>4. Tag</t>
  </si>
  <si>
    <t>5.Tag</t>
  </si>
  <si>
    <r>
      <t xml:space="preserve">Sonstige Auslagen  </t>
    </r>
    <r>
      <rPr>
        <sz val="11"/>
        <color indexed="8"/>
        <rFont val="Aptos"/>
        <family val="2"/>
      </rPr>
      <t>(lt. Beleg)</t>
    </r>
    <r>
      <rPr>
        <b/>
        <sz val="11"/>
        <color indexed="8"/>
        <rFont val="Aptos"/>
        <family val="2"/>
      </rPr>
      <t>:</t>
    </r>
  </si>
  <si>
    <t>BaTTV  Tagegeldsätze</t>
  </si>
  <si>
    <t>Abwesenheitsdauer</t>
  </si>
  <si>
    <t xml:space="preserve"> eintägige Reise     mehrtägige Reise</t>
  </si>
  <si>
    <t>8 bis 24 Stunden</t>
  </si>
  <si>
    <t>Mit der Unterschrift wird bestätigt, dass die steuerrechtlichen Vorschriften nach dem EStG beachtet werden.</t>
  </si>
  <si>
    <t>24 Stunden</t>
  </si>
  <si>
    <t>An-/Abreisetag</t>
  </si>
  <si>
    <t>(Datum)</t>
  </si>
  <si>
    <t>(Unterschrift)</t>
  </si>
  <si>
    <t>Bei unentgeltlicher Verpflegung werden folgende Kürzungen vorgenommen:
(im Tagegeld-Abschnitt sind die entsprechenden Kreuze zu machen)</t>
  </si>
  <si>
    <t></t>
  </si>
  <si>
    <t>(20 %) aus 28,00 €</t>
  </si>
  <si>
    <t>(40 %) aus 28,00 €</t>
  </si>
  <si>
    <t>z.B. Leimen</t>
  </si>
  <si>
    <r>
      <t xml:space="preserve">(Zutreffendes mit </t>
    </r>
    <r>
      <rPr>
        <b/>
        <i/>
        <sz val="9"/>
        <color rgb="FFFF0000"/>
        <rFont val="Aptos"/>
        <family val="2"/>
      </rPr>
      <t>X</t>
    </r>
    <r>
      <rPr>
        <i/>
        <sz val="9"/>
        <color theme="1"/>
        <rFont val="Aptos"/>
        <family val="2"/>
      </rPr>
      <t xml:space="preserve"> markieren</t>
    </r>
    <r>
      <rPr>
        <i/>
        <sz val="9"/>
        <color indexed="8"/>
        <rFont val="Aptos"/>
        <family val="2"/>
      </rPr>
      <t>)</t>
    </r>
  </si>
  <si>
    <t>Gesamtsumme</t>
  </si>
  <si>
    <t>Summen</t>
  </si>
  <si>
    <t>Anzahl Kalendertage:</t>
  </si>
  <si>
    <t>gesamte Abwesenheit in Stunden:</t>
  </si>
  <si>
    <t>wie viele Übernachtungsfelder wurden ausgefüllt</t>
  </si>
  <si>
    <t>Sonderfall nach 16 Uhr / vor 8 Uhr ohne Übernachtung</t>
  </si>
  <si>
    <t>welchem Kalendertag wird der Sonderfall zugerechnet?</t>
  </si>
  <si>
    <t>Plausibilitätsprüfung</t>
  </si>
  <si>
    <r>
      <t xml:space="preserve">Reisekosten-Abrechnung Ehrenamt
</t>
    </r>
    <r>
      <rPr>
        <b/>
        <sz val="16"/>
        <color rgb="FFFF0000"/>
        <rFont val="Aptos"/>
        <family val="2"/>
      </rPr>
      <t>Für jede Fahrt ist eine separate Abrechnung anzufertigen!</t>
    </r>
  </si>
  <si>
    <t>Einsatzort / Zwischenstation(en):</t>
  </si>
  <si>
    <r>
      <t>Übernachtung</t>
    </r>
    <r>
      <rPr>
        <sz val="11"/>
        <color theme="1"/>
        <rFont val="Aptos"/>
        <family val="2"/>
      </rPr>
      <t xml:space="preserve">  (lt. Beleg):</t>
    </r>
    <r>
      <rPr>
        <b/>
        <sz val="11"/>
        <color theme="1"/>
        <rFont val="Aptos"/>
        <family val="2"/>
      </rPr>
      <t xml:space="preserve"> </t>
    </r>
  </si>
  <si>
    <r>
      <t>Bewirtung</t>
    </r>
    <r>
      <rPr>
        <sz val="11"/>
        <color theme="1"/>
        <rFont val="Aptos"/>
        <family val="2"/>
      </rPr>
      <t xml:space="preserve">  (lt. Beleg): </t>
    </r>
  </si>
  <si>
    <t>Ich habe übernachtet. 
Der Beleg ist beigefügt bzw. wird nachgereicht.</t>
  </si>
  <si>
    <t>Wird vom Verband ausgefüllt. Freigabe:</t>
  </si>
  <si>
    <t>Der BTTV weist darauf hin, dass die Erstattungssätze, die über 
die Beträge gemäß §19 1.Finanzordnung hinausgehen, einkommensteuer- und 
sozialversicherungspflichtig sind. Das Ehrenamtsstärkungsgesetz weist hierbei 
aber einen jährlichen Steuerfreibetrag aus.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</si>
</sst>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#,##0.00\ &quot;€&quot;"/>
    <numFmt numFmtId="165" formatCode="dd/mm/yy;@"/>
    <numFmt numFmtId="166" formatCode="[hh]:mm"/>
    <numFmt numFmtId="167" formatCode="[$-407]d/\ mmmm\ yyyy;@"/>
    <numFmt numFmtId="168" formatCode="0.0000"/>
  </numFmts>
  <fonts count="5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2"/>
      <color theme="1"/>
      <name val="Aptos"/>
      <family val="2"/>
    </font>
    <font>
      <sz val="10"/>
      <name val="Arial"/>
      <family val="2"/>
    </font>
    <font>
      <b/>
      <sz val="20"/>
      <color theme="1"/>
      <name val="Aptos"/>
      <family val="2"/>
    </font>
    <font>
      <b/>
      <sz val="11"/>
      <name val="Aptos"/>
      <family val="2"/>
    </font>
    <font>
      <b/>
      <sz val="12"/>
      <name val="Aptos"/>
      <family val="2"/>
    </font>
    <font>
      <b/>
      <sz val="18"/>
      <name val="Aptos"/>
      <family val="2"/>
    </font>
    <font>
      <sz val="18"/>
      <color theme="1"/>
      <name val="Aptos"/>
      <family val="2"/>
    </font>
    <font>
      <i/>
      <sz val="10"/>
      <name val="Aptos"/>
      <family val="2"/>
    </font>
    <font>
      <sz val="12"/>
      <name val="Aptos"/>
      <family val="2"/>
    </font>
    <font>
      <b/>
      <u/>
      <sz val="13"/>
      <name val="Aptos"/>
      <family val="2"/>
    </font>
    <font>
      <sz val="10"/>
      <color theme="1"/>
      <name val="Aptos"/>
      <family val="2"/>
    </font>
    <font>
      <sz val="11"/>
      <color indexed="8"/>
      <name val="Aptos"/>
      <family val="2"/>
    </font>
    <font>
      <sz val="10"/>
      <color indexed="8"/>
      <name val="Aptos"/>
      <family val="2"/>
    </font>
    <font>
      <sz val="8"/>
      <color indexed="8"/>
      <name val="Aptos"/>
      <family val="2"/>
    </font>
    <font>
      <sz val="10"/>
      <name val="Aptos"/>
      <family val="2"/>
    </font>
    <font>
      <sz val="11"/>
      <name val="Aptos"/>
      <family val="2"/>
    </font>
    <font>
      <sz val="8"/>
      <name val="Aptos"/>
      <family val="2"/>
    </font>
    <font>
      <b/>
      <sz val="12"/>
      <color rgb="FFFF0000"/>
      <name val="Aptos"/>
      <family val="2"/>
    </font>
    <font>
      <b/>
      <u/>
      <sz val="13"/>
      <color theme="1"/>
      <name val="Aptos"/>
      <family val="2"/>
    </font>
    <font>
      <u/>
      <sz val="10"/>
      <color theme="1"/>
      <name val="Aptos"/>
      <family val="2"/>
    </font>
    <font>
      <u/>
      <sz val="11"/>
      <color theme="1"/>
      <name val="Aptos"/>
      <family val="2"/>
    </font>
    <font>
      <b/>
      <sz val="12"/>
      <color theme="1"/>
      <name val="Aptos"/>
      <family val="2"/>
    </font>
    <font>
      <sz val="12"/>
      <color indexed="8"/>
      <name val="Aptos"/>
      <family val="2"/>
    </font>
    <font>
      <sz val="11"/>
      <color rgb="FFFF0000"/>
      <name val="Aptos"/>
      <family val="2"/>
    </font>
    <font>
      <b/>
      <sz val="11"/>
      <color theme="1"/>
      <name val="Aptos"/>
      <family val="2"/>
    </font>
    <font>
      <b/>
      <sz val="11"/>
      <color rgb="FFFF0000"/>
      <name val="Aptos"/>
      <family val="2"/>
    </font>
    <font>
      <i/>
      <sz val="9"/>
      <color theme="1"/>
      <name val="Aptos"/>
      <family val="2"/>
    </font>
    <font>
      <i/>
      <sz val="9"/>
      <color indexed="8"/>
      <name val="Aptos"/>
      <family val="2"/>
    </font>
    <font>
      <b/>
      <sz val="11"/>
      <color indexed="8"/>
      <name val="Aptos"/>
      <family val="2"/>
    </font>
    <font>
      <b/>
      <sz val="16"/>
      <color theme="1"/>
      <name val="Aptos"/>
      <family val="2"/>
    </font>
    <font>
      <b/>
      <u/>
      <sz val="11"/>
      <color theme="1"/>
      <name val="Aptos"/>
      <family val="2"/>
    </font>
    <font>
      <b/>
      <u/>
      <sz val="11"/>
      <name val="Aptos"/>
      <family val="2"/>
    </font>
    <font>
      <b/>
      <i/>
      <sz val="12"/>
      <name val="Aptos"/>
      <family val="2"/>
    </font>
    <font>
      <sz val="8"/>
      <color theme="1"/>
      <name val="Aptos"/>
      <family val="2"/>
    </font>
    <font>
      <b/>
      <i/>
      <sz val="9"/>
      <color rgb="FFFF0000"/>
      <name val="Aptos"/>
      <family val="2"/>
    </font>
    <font>
      <b/>
      <sz val="18"/>
      <color theme="1"/>
      <name val="Aptos"/>
      <family val="2"/>
    </font>
    <font>
      <b/>
      <sz val="10"/>
      <color rgb="FFFF0000"/>
      <name val="Aptos"/>
      <family val="2"/>
    </font>
    <font>
      <sz val="11"/>
      <color rgb="FFFF0000"/>
      <name val="Arial"/>
      <family val="2"/>
    </font>
    <font>
      <sz val="10"/>
      <color rgb="FFFF0000"/>
      <name val="Aptos"/>
      <family val="2"/>
    </font>
    <font>
      <sz val="8"/>
      <color rgb="FFFF0000"/>
      <name val="Aptos"/>
      <family val="2"/>
    </font>
    <font>
      <sz val="12"/>
      <color rgb="FFFF0000"/>
      <name val="Aptos"/>
      <family val="2"/>
    </font>
    <font>
      <u/>
      <sz val="11"/>
      <color rgb="FFFF0000"/>
      <name val="Aptos"/>
      <family val="2"/>
    </font>
    <font>
      <b/>
      <sz val="16"/>
      <color rgb="FFFF0000"/>
      <name val="Aptos"/>
      <family val="2"/>
    </font>
    <font>
      <sz val="11"/>
      <color theme="0"/>
      <name val="Aptos Narrow"/>
      <family val="2"/>
      <scheme val="minor"/>
    </font>
    <font>
      <b/>
      <sz val="14"/>
      <color theme="1"/>
      <name val="Aptos"/>
      <family val="2"/>
    </font>
    <font>
      <sz val="11"/>
      <color theme="0"/>
      <name val="Aptos"/>
      <family val="2"/>
    </font>
    <font>
      <sz val="11"/>
      <color theme="0"/>
      <name val="Arial"/>
      <family val="2"/>
    </font>
    <font>
      <b/>
      <sz val="12"/>
      <color theme="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44" fontId="1" fillId="0" borderId="0" applyFont="0" applyFill="0" applyBorder="0" applyAlignment="0" applyProtection="0"/>
  </cellStyleXfs>
  <cellXfs count="327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164" fontId="3" fillId="0" borderId="0" xfId="2" applyNumberFormat="1" applyFont="1" applyAlignment="1">
      <alignment horizontal="right" indent="1"/>
    </xf>
    <xf numFmtId="0" fontId="3" fillId="0" borderId="0" xfId="2" applyFont="1" applyAlignment="1">
      <alignment horizontal="center"/>
    </xf>
    <xf numFmtId="0" fontId="2" fillId="0" borderId="3" xfId="2" applyFont="1" applyBorder="1"/>
    <xf numFmtId="0" fontId="2" fillId="0" borderId="6" xfId="2" applyFont="1" applyBorder="1"/>
    <xf numFmtId="0" fontId="2" fillId="0" borderId="2" xfId="2" applyFont="1" applyBorder="1"/>
    <xf numFmtId="0" fontId="2" fillId="0" borderId="2" xfId="2" applyFont="1" applyBorder="1" applyAlignment="1">
      <alignment horizontal="center"/>
    </xf>
    <xf numFmtId="0" fontId="2" fillId="0" borderId="7" xfId="2" applyFont="1" applyBorder="1"/>
    <xf numFmtId="164" fontId="3" fillId="0" borderId="7" xfId="2" applyNumberFormat="1" applyFont="1" applyBorder="1" applyAlignment="1">
      <alignment horizontal="right" indent="1"/>
    </xf>
    <xf numFmtId="0" fontId="3" fillId="0" borderId="7" xfId="2" applyFont="1" applyBorder="1" applyAlignment="1">
      <alignment horizontal="center"/>
    </xf>
    <xf numFmtId="49" fontId="10" fillId="0" borderId="8" xfId="3" applyNumberFormat="1" applyFont="1" applyBorder="1" applyAlignment="1">
      <alignment horizontal="left" vertical="center" indent="1"/>
    </xf>
    <xf numFmtId="0" fontId="2" fillId="0" borderId="9" xfId="2" applyFont="1" applyBorder="1"/>
    <xf numFmtId="49" fontId="10" fillId="0" borderId="4" xfId="3" applyNumberFormat="1" applyFont="1" applyBorder="1" applyAlignment="1">
      <alignment horizontal="left" vertical="center" indent="1"/>
    </xf>
    <xf numFmtId="49" fontId="12" fillId="0" borderId="1" xfId="3" applyNumberFormat="1" applyFont="1" applyBorder="1" applyAlignment="1">
      <alignment horizontal="left" indent="1"/>
    </xf>
    <xf numFmtId="164" fontId="3" fillId="0" borderId="2" xfId="2" applyNumberFormat="1" applyFont="1" applyBorder="1" applyAlignment="1">
      <alignment horizontal="right" indent="1"/>
    </xf>
    <xf numFmtId="0" fontId="3" fillId="0" borderId="2" xfId="2" applyFont="1" applyBorder="1" applyAlignment="1">
      <alignment horizontal="center"/>
    </xf>
    <xf numFmtId="0" fontId="2" fillId="0" borderId="8" xfId="2" applyFont="1" applyBorder="1"/>
    <xf numFmtId="0" fontId="13" fillId="0" borderId="0" xfId="2" applyFont="1"/>
    <xf numFmtId="49" fontId="18" fillId="0" borderId="0" xfId="3" applyNumberFormat="1" applyFont="1" applyAlignment="1">
      <alignment vertical="center"/>
    </xf>
    <xf numFmtId="49" fontId="18" fillId="0" borderId="0" xfId="3" applyNumberFormat="1" applyFont="1" applyAlignment="1">
      <alignment horizontal="center" vertical="center"/>
    </xf>
    <xf numFmtId="49" fontId="7" fillId="0" borderId="8" xfId="3" applyNumberFormat="1" applyFont="1" applyBorder="1" applyAlignment="1">
      <alignment horizontal="right" vertical="center"/>
    </xf>
    <xf numFmtId="49" fontId="7" fillId="0" borderId="0" xfId="3" applyNumberFormat="1" applyFont="1" applyAlignment="1">
      <alignment horizontal="right" vertical="center"/>
    </xf>
    <xf numFmtId="0" fontId="3" fillId="0" borderId="0" xfId="2" applyFont="1" applyAlignment="1">
      <alignment vertical="center"/>
    </xf>
    <xf numFmtId="49" fontId="11" fillId="0" borderId="0" xfId="3" applyNumberFormat="1" applyFont="1" applyAlignment="1">
      <alignment horizontal="left" vertical="center"/>
    </xf>
    <xf numFmtId="165" fontId="3" fillId="0" borderId="0" xfId="2" applyNumberFormat="1" applyFont="1" applyAlignment="1">
      <alignment horizontal="center" vertical="center"/>
    </xf>
    <xf numFmtId="0" fontId="3" fillId="0" borderId="14" xfId="2" applyFont="1" applyBorder="1" applyAlignment="1">
      <alignment vertical="center"/>
    </xf>
    <xf numFmtId="166" fontId="11" fillId="0" borderId="0" xfId="3" applyNumberFormat="1" applyFont="1" applyAlignment="1">
      <alignment horizontal="right" vertical="center"/>
    </xf>
    <xf numFmtId="49" fontId="11" fillId="0" borderId="0" xfId="3" applyNumberFormat="1" applyFont="1" applyAlignment="1">
      <alignment horizontal="right" vertical="center"/>
    </xf>
    <xf numFmtId="49" fontId="11" fillId="0" borderId="14" xfId="3" applyNumberFormat="1" applyFont="1" applyBorder="1" applyAlignment="1">
      <alignment horizontal="left" vertical="center"/>
    </xf>
    <xf numFmtId="0" fontId="3" fillId="0" borderId="14" xfId="2" applyFont="1" applyBorder="1" applyAlignment="1">
      <alignment horizontal="left" vertical="center"/>
    </xf>
    <xf numFmtId="49" fontId="11" fillId="0" borderId="8" xfId="3" applyNumberFormat="1" applyFont="1" applyBorder="1" applyAlignment="1">
      <alignment horizontal="right" vertical="center"/>
    </xf>
    <xf numFmtId="0" fontId="3" fillId="0" borderId="0" xfId="2" applyFont="1" applyAlignment="1">
      <alignment horizontal="right" vertical="center"/>
    </xf>
    <xf numFmtId="49" fontId="7" fillId="0" borderId="0" xfId="3" applyNumberFormat="1" applyFont="1" applyAlignment="1">
      <alignment vertical="center"/>
    </xf>
    <xf numFmtId="165" fontId="11" fillId="0" borderId="0" xfId="3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166" fontId="11" fillId="0" borderId="0" xfId="3" applyNumberFormat="1" applyFont="1" applyAlignment="1">
      <alignment vertical="center"/>
    </xf>
    <xf numFmtId="49" fontId="11" fillId="0" borderId="8" xfId="3" applyNumberFormat="1" applyFont="1" applyBorder="1" applyAlignment="1">
      <alignment horizontal="right" vertical="center" indent="1"/>
    </xf>
    <xf numFmtId="0" fontId="3" fillId="0" borderId="0" xfId="2" applyFont="1" applyAlignment="1">
      <alignment horizontal="right" indent="1"/>
    </xf>
    <xf numFmtId="0" fontId="3" fillId="0" borderId="0" xfId="2" applyFont="1"/>
    <xf numFmtId="0" fontId="3" fillId="0" borderId="14" xfId="2" applyFont="1" applyBorder="1" applyAlignment="1">
      <alignment horizontal="center"/>
    </xf>
    <xf numFmtId="0" fontId="3" fillId="0" borderId="0" xfId="2" applyFont="1" applyAlignment="1">
      <alignment horizontal="left"/>
    </xf>
    <xf numFmtId="164" fontId="3" fillId="0" borderId="0" xfId="2" applyNumberFormat="1" applyFont="1" applyAlignment="1">
      <alignment horizontal="left" indent="1"/>
    </xf>
    <xf numFmtId="0" fontId="3" fillId="0" borderId="8" xfId="2" applyFont="1" applyBorder="1"/>
    <xf numFmtId="49" fontId="3" fillId="0" borderId="0" xfId="2" applyNumberFormat="1" applyFont="1" applyAlignment="1">
      <alignment horizontal="left" vertical="center"/>
    </xf>
    <xf numFmtId="0" fontId="2" fillId="0" borderId="4" xfId="2" applyFont="1" applyBorder="1"/>
    <xf numFmtId="0" fontId="2" fillId="0" borderId="5" xfId="2" applyFont="1" applyBorder="1"/>
    <xf numFmtId="0" fontId="2" fillId="0" borderId="5" xfId="2" applyFont="1" applyBorder="1" applyAlignment="1">
      <alignment horizontal="center"/>
    </xf>
    <xf numFmtId="164" fontId="3" fillId="0" borderId="5" xfId="2" applyNumberFormat="1" applyFont="1" applyBorder="1" applyAlignment="1">
      <alignment horizontal="right" indent="1"/>
    </xf>
    <xf numFmtId="0" fontId="3" fillId="0" borderId="5" xfId="2" applyFont="1" applyBorder="1" applyAlignment="1">
      <alignment horizontal="center"/>
    </xf>
    <xf numFmtId="0" fontId="22" fillId="0" borderId="0" xfId="2" applyFont="1" applyAlignment="1">
      <alignment horizontal="center" vertical="center"/>
    </xf>
    <xf numFmtId="0" fontId="21" fillId="0" borderId="8" xfId="2" applyFont="1" applyBorder="1" applyAlignment="1">
      <alignment horizontal="left" vertical="center" indent="1"/>
    </xf>
    <xf numFmtId="0" fontId="2" fillId="0" borderId="0" xfId="2" applyFont="1" applyAlignment="1">
      <alignment horizontal="left" indent="1"/>
    </xf>
    <xf numFmtId="0" fontId="23" fillId="0" borderId="0" xfId="2" applyFont="1" applyAlignment="1">
      <alignment horizontal="center" vertical="center"/>
    </xf>
    <xf numFmtId="0" fontId="2" fillId="0" borderId="0" xfId="0" applyFont="1"/>
    <xf numFmtId="4" fontId="3" fillId="0" borderId="0" xfId="2" applyNumberFormat="1" applyFont="1" applyAlignment="1">
      <alignment horizontal="right" indent="1"/>
    </xf>
    <xf numFmtId="164" fontId="24" fillId="0" borderId="0" xfId="2" applyNumberFormat="1" applyFont="1" applyAlignment="1">
      <alignment horizontal="center" vertical="center"/>
    </xf>
    <xf numFmtId="49" fontId="3" fillId="0" borderId="0" xfId="2" applyNumberFormat="1" applyFont="1" applyAlignment="1">
      <alignment vertical="center"/>
    </xf>
    <xf numFmtId="0" fontId="24" fillId="0" borderId="0" xfId="2" applyFont="1" applyAlignment="1">
      <alignment vertical="center"/>
    </xf>
    <xf numFmtId="0" fontId="3" fillId="0" borderId="15" xfId="2" applyFont="1" applyBorder="1" applyAlignment="1">
      <alignment horizontal="center" vertical="center"/>
    </xf>
    <xf numFmtId="0" fontId="2" fillId="0" borderId="9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2" fillId="0" borderId="8" xfId="2" applyFont="1" applyBorder="1" applyAlignment="1">
      <alignment horizontal="left" vertical="center" indent="1"/>
    </xf>
    <xf numFmtId="0" fontId="2" fillId="0" borderId="0" xfId="2" applyFont="1" applyAlignment="1">
      <alignment horizontal="left" vertical="center" indent="1"/>
    </xf>
    <xf numFmtId="0" fontId="26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4" fontId="24" fillId="0" borderId="0" xfId="2" applyNumberFormat="1" applyFont="1" applyAlignment="1">
      <alignment horizontal="right" vertical="center" indent="1"/>
    </xf>
    <xf numFmtId="49" fontId="27" fillId="0" borderId="8" xfId="2" applyNumberFormat="1" applyFont="1" applyBorder="1" applyAlignment="1">
      <alignment horizontal="left" vertical="center" indent="1"/>
    </xf>
    <xf numFmtId="49" fontId="27" fillId="0" borderId="0" xfId="2" applyNumberFormat="1" applyFont="1" applyAlignment="1">
      <alignment horizontal="left" vertical="center" indent="1"/>
    </xf>
    <xf numFmtId="49" fontId="2" fillId="0" borderId="0" xfId="2" applyNumberFormat="1" applyFont="1" applyAlignment="1">
      <alignment vertical="center"/>
    </xf>
    <xf numFmtId="0" fontId="27" fillId="0" borderId="0" xfId="2" applyFont="1" applyAlignment="1">
      <alignment vertical="center"/>
    </xf>
    <xf numFmtId="49" fontId="2" fillId="0" borderId="8" xfId="2" applyNumberFormat="1" applyFont="1" applyBorder="1" applyAlignment="1">
      <alignment horizontal="left" vertical="center" indent="1"/>
    </xf>
    <xf numFmtId="49" fontId="2" fillId="0" borderId="0" xfId="2" applyNumberFormat="1" applyFont="1" applyAlignment="1">
      <alignment horizontal="left" vertical="center" indent="1"/>
    </xf>
    <xf numFmtId="49" fontId="2" fillId="0" borderId="0" xfId="2" applyNumberFormat="1" applyFont="1" applyAlignment="1">
      <alignment horizontal="center" vertical="center"/>
    </xf>
    <xf numFmtId="49" fontId="2" fillId="0" borderId="0" xfId="2" applyNumberFormat="1" applyFont="1" applyAlignment="1">
      <alignment horizontal="center" textRotation="90"/>
    </xf>
    <xf numFmtId="49" fontId="3" fillId="0" borderId="0" xfId="2" applyNumberFormat="1" applyFont="1" applyAlignment="1">
      <alignment horizontal="center" vertical="center"/>
    </xf>
    <xf numFmtId="49" fontId="2" fillId="0" borderId="9" xfId="2" applyNumberFormat="1" applyFont="1" applyBorder="1" applyAlignment="1">
      <alignment vertical="center"/>
    </xf>
    <xf numFmtId="49" fontId="2" fillId="0" borderId="8" xfId="2" applyNumberFormat="1" applyFont="1" applyBorder="1" applyAlignment="1">
      <alignment vertical="center"/>
    </xf>
    <xf numFmtId="49" fontId="2" fillId="0" borderId="0" xfId="2" applyNumberFormat="1" applyFont="1" applyAlignment="1">
      <alignment horizontal="center" vertical="center" textRotation="90"/>
    </xf>
    <xf numFmtId="0" fontId="28" fillId="0" borderId="8" xfId="2" applyFont="1" applyBorder="1" applyAlignment="1">
      <alignment horizontal="left" vertical="center" indent="1"/>
    </xf>
    <xf numFmtId="49" fontId="2" fillId="0" borderId="10" xfId="2" applyNumberFormat="1" applyFont="1" applyBorder="1" applyAlignment="1">
      <alignment horizontal="center"/>
    </xf>
    <xf numFmtId="49" fontId="2" fillId="0" borderId="0" xfId="2" applyNumberFormat="1" applyFont="1"/>
    <xf numFmtId="4" fontId="24" fillId="0" borderId="0" xfId="2" applyNumberFormat="1" applyFont="1" applyAlignment="1">
      <alignment horizontal="right" indent="1"/>
    </xf>
    <xf numFmtId="49" fontId="3" fillId="0" borderId="0" xfId="2" applyNumberFormat="1" applyFont="1" applyAlignment="1">
      <alignment horizontal="center"/>
    </xf>
    <xf numFmtId="49" fontId="2" fillId="0" borderId="9" xfId="2" applyNumberFormat="1" applyFont="1" applyBorder="1"/>
    <xf numFmtId="165" fontId="2" fillId="0" borderId="0" xfId="2" applyNumberFormat="1" applyFont="1" applyAlignment="1">
      <alignment horizontal="center" vertical="center"/>
    </xf>
    <xf numFmtId="0" fontId="2" fillId="0" borderId="15" xfId="2" applyFont="1" applyBorder="1" applyAlignment="1" applyProtection="1">
      <alignment horizontal="center" vertical="center"/>
      <protection locked="0"/>
    </xf>
    <xf numFmtId="0" fontId="2" fillId="0" borderId="8" xfId="2" applyFont="1" applyBorder="1" applyAlignment="1">
      <alignment vertical="center"/>
    </xf>
    <xf numFmtId="0" fontId="2" fillId="0" borderId="16" xfId="2" applyFont="1" applyBorder="1" applyAlignment="1">
      <alignment vertical="center"/>
    </xf>
    <xf numFmtId="0" fontId="2" fillId="0" borderId="16" xfId="2" applyFont="1" applyBorder="1" applyAlignment="1">
      <alignment horizontal="center" vertical="center"/>
    </xf>
    <xf numFmtId="4" fontId="24" fillId="0" borderId="14" xfId="2" applyNumberFormat="1" applyFont="1" applyBorder="1" applyAlignment="1">
      <alignment horizontal="right" vertical="center" indent="1"/>
    </xf>
    <xf numFmtId="49" fontId="2" fillId="0" borderId="16" xfId="2" applyNumberFormat="1" applyFont="1" applyBorder="1" applyAlignment="1">
      <alignment horizontal="left" vertical="center"/>
    </xf>
    <xf numFmtId="49" fontId="2" fillId="0" borderId="16" xfId="2" applyNumberFormat="1" applyFont="1" applyBorder="1" applyAlignment="1">
      <alignment vertical="center"/>
    </xf>
    <xf numFmtId="49" fontId="2" fillId="0" borderId="16" xfId="2" applyNumberFormat="1" applyFont="1" applyBorder="1" applyAlignment="1">
      <alignment horizontal="right" vertical="center"/>
    </xf>
    <xf numFmtId="49" fontId="2" fillId="0" borderId="16" xfId="2" applyNumberFormat="1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4" fontId="3" fillId="0" borderId="0" xfId="2" applyNumberFormat="1" applyFont="1" applyAlignment="1">
      <alignment horizontal="right" vertical="center" indent="1"/>
    </xf>
    <xf numFmtId="0" fontId="24" fillId="0" borderId="8" xfId="2" applyFont="1" applyBorder="1" applyAlignment="1">
      <alignment horizontal="left" vertical="center" indent="1"/>
    </xf>
    <xf numFmtId="0" fontId="24" fillId="0" borderId="0" xfId="2" applyFont="1" applyAlignment="1">
      <alignment horizontal="left" vertical="center" indent="1"/>
    </xf>
    <xf numFmtId="0" fontId="32" fillId="0" borderId="0" xfId="2" applyFont="1" applyAlignment="1">
      <alignment vertical="center"/>
    </xf>
    <xf numFmtId="0" fontId="24" fillId="0" borderId="0" xfId="2" applyFont="1" applyAlignment="1">
      <alignment horizontal="center" vertical="center"/>
    </xf>
    <xf numFmtId="0" fontId="24" fillId="0" borderId="9" xfId="2" applyFont="1" applyBorder="1" applyAlignment="1">
      <alignment vertical="center"/>
    </xf>
    <xf numFmtId="164" fontId="3" fillId="0" borderId="0" xfId="2" applyNumberFormat="1" applyFont="1" applyAlignment="1">
      <alignment horizontal="right" vertical="center"/>
    </xf>
    <xf numFmtId="49" fontId="34" fillId="0" borderId="9" xfId="3" applyNumberFormat="1" applyFont="1" applyBorder="1" applyAlignment="1">
      <alignment horizontal="left" vertical="center" indent="1"/>
    </xf>
    <xf numFmtId="164" fontId="17" fillId="0" borderId="14" xfId="3" applyNumberFormat="1" applyFont="1" applyBorder="1" applyAlignment="1">
      <alignment vertical="center"/>
    </xf>
    <xf numFmtId="0" fontId="2" fillId="0" borderId="14" xfId="2" applyFont="1" applyBorder="1"/>
    <xf numFmtId="0" fontId="2" fillId="0" borderId="14" xfId="2" applyFont="1" applyBorder="1" applyAlignment="1">
      <alignment horizontal="center"/>
    </xf>
    <xf numFmtId="164" fontId="17" fillId="0" borderId="18" xfId="3" applyNumberFormat="1" applyFont="1" applyBorder="1" applyAlignment="1">
      <alignment horizontal="left" vertical="center"/>
    </xf>
    <xf numFmtId="164" fontId="17" fillId="0" borderId="0" xfId="3" applyNumberFormat="1" applyFont="1" applyAlignment="1">
      <alignment vertical="center"/>
    </xf>
    <xf numFmtId="164" fontId="17" fillId="0" borderId="9" xfId="3" applyNumberFormat="1" applyFont="1" applyBorder="1" applyAlignment="1">
      <alignment vertical="center"/>
    </xf>
    <xf numFmtId="164" fontId="17" fillId="0" borderId="10" xfId="3" applyNumberFormat="1" applyFont="1" applyBorder="1" applyAlignment="1">
      <alignment vertical="center"/>
    </xf>
    <xf numFmtId="0" fontId="2" fillId="0" borderId="10" xfId="2" applyFont="1" applyBorder="1"/>
    <xf numFmtId="0" fontId="2" fillId="0" borderId="10" xfId="2" applyFont="1" applyBorder="1" applyAlignment="1">
      <alignment horizontal="center"/>
    </xf>
    <xf numFmtId="164" fontId="17" fillId="0" borderId="20" xfId="3" applyNumberFormat="1" applyFont="1" applyBorder="1" applyAlignment="1">
      <alignment vertical="center"/>
    </xf>
    <xf numFmtId="0" fontId="2" fillId="0" borderId="9" xfId="0" applyFont="1" applyBorder="1"/>
    <xf numFmtId="0" fontId="13" fillId="0" borderId="8" xfId="0" applyFont="1" applyBorder="1"/>
    <xf numFmtId="0" fontId="13" fillId="0" borderId="0" xfId="0" applyFont="1" applyAlignment="1">
      <alignment vertical="center"/>
    </xf>
    <xf numFmtId="0" fontId="13" fillId="0" borderId="0" xfId="2" applyFont="1" applyAlignment="1">
      <alignment vertical="center"/>
    </xf>
    <xf numFmtId="0" fontId="36" fillId="0" borderId="0" xfId="0" applyFont="1"/>
    <xf numFmtId="0" fontId="36" fillId="0" borderId="9" xfId="0" applyFont="1" applyBorder="1"/>
    <xf numFmtId="0" fontId="13" fillId="0" borderId="19" xfId="0" applyFont="1" applyBorder="1"/>
    <xf numFmtId="0" fontId="13" fillId="0" borderId="10" xfId="0" applyFont="1" applyBorder="1" applyAlignment="1">
      <alignment vertical="center"/>
    </xf>
    <xf numFmtId="44" fontId="13" fillId="0" borderId="10" xfId="1" applyFont="1" applyBorder="1" applyAlignment="1" applyProtection="1">
      <alignment vertical="center"/>
    </xf>
    <xf numFmtId="0" fontId="2" fillId="0" borderId="10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49" fontId="13" fillId="0" borderId="8" xfId="2" applyNumberFormat="1" applyFont="1" applyBorder="1" applyAlignment="1">
      <alignment vertical="center" wrapText="1"/>
    </xf>
    <xf numFmtId="49" fontId="6" fillId="0" borderId="8" xfId="3" applyNumberFormat="1" applyFont="1" applyBorder="1" applyAlignment="1">
      <alignment horizontal="left" vertical="center" indent="1"/>
    </xf>
    <xf numFmtId="49" fontId="6" fillId="0" borderId="0" xfId="3" applyNumberFormat="1" applyFont="1" applyAlignment="1">
      <alignment horizontal="left" vertical="center" indent="1"/>
    </xf>
    <xf numFmtId="49" fontId="17" fillId="0" borderId="9" xfId="3" applyNumberFormat="1" applyFont="1" applyBorder="1" applyAlignment="1">
      <alignment vertical="center"/>
    </xf>
    <xf numFmtId="49" fontId="13" fillId="0" borderId="8" xfId="2" applyNumberFormat="1" applyFont="1" applyBorder="1" applyAlignment="1">
      <alignment horizontal="right" vertical="center" indent="1"/>
    </xf>
    <xf numFmtId="49" fontId="13" fillId="0" borderId="0" xfId="2" applyNumberFormat="1" applyFont="1" applyAlignment="1">
      <alignment vertical="center"/>
    </xf>
    <xf numFmtId="49" fontId="36" fillId="0" borderId="0" xfId="2" applyNumberFormat="1" applyFont="1" applyAlignment="1">
      <alignment vertical="center"/>
    </xf>
    <xf numFmtId="49" fontId="13" fillId="0" borderId="0" xfId="2" applyNumberFormat="1" applyFont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49" fontId="13" fillId="0" borderId="0" xfId="2" applyNumberFormat="1" applyFont="1" applyAlignment="1">
      <alignment horizontal="right" vertical="center" indent="2"/>
    </xf>
    <xf numFmtId="49" fontId="13" fillId="0" borderId="9" xfId="2" applyNumberFormat="1" applyFont="1" applyBorder="1" applyAlignment="1">
      <alignment horizontal="right" vertical="center" indent="2"/>
    </xf>
    <xf numFmtId="49" fontId="2" fillId="2" borderId="10" xfId="2" applyNumberFormat="1" applyFont="1" applyFill="1" applyBorder="1" applyAlignment="1" applyProtection="1">
      <alignment horizontal="center" vertical="center"/>
      <protection locked="0"/>
    </xf>
    <xf numFmtId="4" fontId="24" fillId="2" borderId="10" xfId="2" applyNumberFormat="1" applyFont="1" applyFill="1" applyBorder="1" applyAlignment="1" applyProtection="1">
      <alignment horizontal="right" vertical="center" indent="1"/>
      <protection locked="0"/>
    </xf>
    <xf numFmtId="0" fontId="2" fillId="2" borderId="15" xfId="2" applyFont="1" applyFill="1" applyBorder="1" applyAlignment="1" applyProtection="1">
      <alignment horizontal="center" vertical="center"/>
      <protection locked="0"/>
    </xf>
    <xf numFmtId="0" fontId="3" fillId="4" borderId="15" xfId="2" applyFont="1" applyFill="1" applyBorder="1" applyAlignment="1">
      <alignment horizontal="center" vertical="center"/>
    </xf>
    <xf numFmtId="0" fontId="3" fillId="4" borderId="15" xfId="2" applyFont="1" applyFill="1" applyBorder="1" applyAlignment="1" applyProtection="1">
      <alignment horizontal="center" vertical="center"/>
      <protection locked="0"/>
    </xf>
    <xf numFmtId="164" fontId="24" fillId="0" borderId="10" xfId="1" applyNumberFormat="1" applyFont="1" applyBorder="1" applyAlignment="1">
      <alignment horizontal="right" vertical="center" indent="1"/>
    </xf>
    <xf numFmtId="164" fontId="24" fillId="2" borderId="10" xfId="1" applyNumberFormat="1" applyFont="1" applyFill="1" applyBorder="1" applyAlignment="1" applyProtection="1">
      <alignment horizontal="right" vertical="center" indent="1"/>
      <protection locked="0"/>
    </xf>
    <xf numFmtId="164" fontId="24" fillId="2" borderId="0" xfId="1" applyNumberFormat="1" applyFont="1" applyFill="1" applyAlignment="1" applyProtection="1">
      <alignment horizontal="right" vertical="center" indent="1"/>
      <protection locked="0"/>
    </xf>
    <xf numFmtId="164" fontId="24" fillId="0" borderId="16" xfId="1" applyNumberFormat="1" applyFont="1" applyBorder="1" applyAlignment="1">
      <alignment horizontal="right" vertical="center" indent="1"/>
    </xf>
    <xf numFmtId="164" fontId="2" fillId="0" borderId="0" xfId="2" applyNumberFormat="1" applyFont="1" applyAlignment="1">
      <alignment horizontal="right" vertical="center"/>
    </xf>
    <xf numFmtId="164" fontId="2" fillId="0" borderId="16" xfId="2" applyNumberFormat="1" applyFont="1" applyBorder="1" applyAlignment="1">
      <alignment horizontal="right" vertical="center"/>
    </xf>
    <xf numFmtId="167" fontId="11" fillId="4" borderId="0" xfId="3" applyNumberFormat="1" applyFont="1" applyFill="1" applyAlignment="1" applyProtection="1">
      <alignment vertical="center"/>
      <protection locked="0"/>
    </xf>
    <xf numFmtId="49" fontId="10" fillId="4" borderId="0" xfId="3" applyNumberFormat="1" applyFont="1" applyFill="1" applyAlignment="1">
      <alignment vertical="center"/>
    </xf>
    <xf numFmtId="49" fontId="8" fillId="2" borderId="2" xfId="3" applyNumberFormat="1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2" borderId="2" xfId="2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165" fontId="3" fillId="2" borderId="0" xfId="2" applyNumberFormat="1" applyFont="1" applyFill="1" applyAlignment="1" applyProtection="1">
      <alignment vertical="center"/>
      <protection locked="0"/>
    </xf>
    <xf numFmtId="44" fontId="2" fillId="0" borderId="0" xfId="1" applyFont="1" applyFill="1" applyBorder="1" applyAlignment="1" applyProtection="1">
      <alignment horizontal="right" vertical="center"/>
    </xf>
    <xf numFmtId="44" fontId="2" fillId="0" borderId="0" xfId="1" applyFont="1" applyAlignment="1">
      <alignment horizontal="right" vertical="center"/>
    </xf>
    <xf numFmtId="49" fontId="26" fillId="0" borderId="0" xfId="2" applyNumberFormat="1" applyFont="1" applyAlignment="1">
      <alignment vertical="center"/>
    </xf>
    <xf numFmtId="0" fontId="20" fillId="0" borderId="0" xfId="2" applyFont="1" applyAlignment="1">
      <alignment vertical="center"/>
    </xf>
    <xf numFmtId="164" fontId="32" fillId="0" borderId="16" xfId="1" applyNumberFormat="1" applyFont="1" applyBorder="1" applyAlignment="1">
      <alignment horizontal="right" vertical="center" indent="1"/>
    </xf>
    <xf numFmtId="49" fontId="10" fillId="0" borderId="0" xfId="3" applyNumberFormat="1" applyFont="1" applyAlignment="1">
      <alignment vertical="center"/>
    </xf>
    <xf numFmtId="0" fontId="2" fillId="0" borderId="10" xfId="2" applyFont="1" applyBorder="1" applyAlignment="1">
      <alignment vertical="center"/>
    </xf>
    <xf numFmtId="164" fontId="2" fillId="0" borderId="10" xfId="4" applyNumberFormat="1" applyFont="1" applyFill="1" applyBorder="1" applyAlignment="1" applyProtection="1">
      <alignment horizontal="right" vertical="center"/>
    </xf>
    <xf numFmtId="0" fontId="2" fillId="4" borderId="3" xfId="2" applyFont="1" applyFill="1" applyBorder="1"/>
    <xf numFmtId="0" fontId="40" fillId="0" borderId="0" xfId="2" applyFont="1" applyAlignment="1">
      <alignment vertical="center"/>
    </xf>
    <xf numFmtId="2" fontId="26" fillId="0" borderId="0" xfId="2" applyNumberFormat="1" applyFont="1" applyAlignment="1">
      <alignment horizontal="left" vertical="center"/>
    </xf>
    <xf numFmtId="0" fontId="26" fillId="0" borderId="0" xfId="2" applyFont="1" applyAlignment="1">
      <alignment horizontal="center" vertical="center"/>
    </xf>
    <xf numFmtId="2" fontId="26" fillId="0" borderId="0" xfId="2" applyNumberFormat="1" applyFont="1" applyAlignment="1">
      <alignment vertical="center"/>
    </xf>
    <xf numFmtId="49" fontId="41" fillId="0" borderId="0" xfId="2" applyNumberFormat="1" applyFont="1" applyAlignment="1">
      <alignment horizontal="right" vertical="center" indent="2"/>
    </xf>
    <xf numFmtId="0" fontId="42" fillId="0" borderId="0" xfId="2" applyFont="1" applyAlignment="1">
      <alignment horizontal="left" vertical="center"/>
    </xf>
    <xf numFmtId="0" fontId="26" fillId="0" borderId="0" xfId="2" applyFont="1"/>
    <xf numFmtId="0" fontId="26" fillId="0" borderId="0" xfId="2" applyFont="1" applyAlignment="1">
      <alignment horizontal="center"/>
    </xf>
    <xf numFmtId="164" fontId="43" fillId="0" borderId="0" xfId="2" applyNumberFormat="1" applyFont="1" applyAlignment="1">
      <alignment horizontal="right" indent="1"/>
    </xf>
    <xf numFmtId="0" fontId="43" fillId="0" borderId="0" xfId="2" applyFont="1" applyAlignment="1">
      <alignment horizontal="center"/>
    </xf>
    <xf numFmtId="0" fontId="26" fillId="0" borderId="0" xfId="2" applyFont="1" applyAlignment="1">
      <alignment horizontal="right"/>
    </xf>
    <xf numFmtId="1" fontId="26" fillId="0" borderId="0" xfId="2" applyNumberFormat="1" applyFont="1" applyAlignment="1">
      <alignment horizontal="left"/>
    </xf>
    <xf numFmtId="166" fontId="26" fillId="0" borderId="0" xfId="2" applyNumberFormat="1" applyFont="1" applyAlignment="1">
      <alignment horizontal="left"/>
    </xf>
    <xf numFmtId="2" fontId="26" fillId="0" borderId="0" xfId="2" applyNumberFormat="1" applyFont="1"/>
    <xf numFmtId="0" fontId="26" fillId="0" borderId="0" xfId="2" applyFont="1" applyAlignment="1">
      <alignment horizontal="left"/>
    </xf>
    <xf numFmtId="0" fontId="26" fillId="0" borderId="0" xfId="2" applyFont="1" applyAlignment="1">
      <alignment horizontal="right" indent="2"/>
    </xf>
    <xf numFmtId="0" fontId="2" fillId="0" borderId="8" xfId="2" applyFont="1" applyBorder="1" applyAlignment="1">
      <alignment horizontal="right" vertical="center" indent="1"/>
    </xf>
    <xf numFmtId="0" fontId="2" fillId="0" borderId="0" xfId="2" applyFont="1" applyAlignment="1">
      <alignment horizontal="right" vertical="center" indent="1"/>
    </xf>
    <xf numFmtId="49" fontId="27" fillId="0" borderId="8" xfId="2" applyNumberFormat="1" applyFont="1" applyBorder="1" applyAlignment="1">
      <alignment vertical="center"/>
    </xf>
    <xf numFmtId="49" fontId="47" fillId="2" borderId="8" xfId="2" applyNumberFormat="1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4" fontId="2" fillId="0" borderId="0" xfId="1" applyFont="1" applyFill="1" applyBorder="1" applyAlignment="1" applyProtection="1">
      <alignment vertical="center"/>
    </xf>
    <xf numFmtId="0" fontId="48" fillId="0" borderId="0" xfId="2" applyFont="1" applyAlignment="1">
      <alignment vertical="center"/>
    </xf>
    <xf numFmtId="0" fontId="46" fillId="0" borderId="0" xfId="0" applyFont="1"/>
    <xf numFmtId="14" fontId="48" fillId="0" borderId="0" xfId="2" applyNumberFormat="1" applyFont="1" applyAlignment="1">
      <alignment vertical="center"/>
    </xf>
    <xf numFmtId="49" fontId="48" fillId="0" borderId="0" xfId="2" applyNumberFormat="1" applyFont="1" applyAlignment="1">
      <alignment vertical="center"/>
    </xf>
    <xf numFmtId="0" fontId="49" fillId="0" borderId="0" xfId="2" applyFont="1" applyAlignment="1">
      <alignment vertical="center"/>
    </xf>
    <xf numFmtId="0" fontId="50" fillId="0" borderId="0" xfId="2" applyFont="1" applyAlignment="1">
      <alignment vertical="center"/>
    </xf>
    <xf numFmtId="168" fontId="48" fillId="0" borderId="0" xfId="2" applyNumberFormat="1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38" fillId="0" borderId="4" xfId="2" applyFont="1" applyBorder="1" applyAlignment="1">
      <alignment horizontal="center" vertical="center" wrapText="1"/>
    </xf>
    <xf numFmtId="0" fontId="38" fillId="0" borderId="5" xfId="2" applyFont="1" applyBorder="1" applyAlignment="1">
      <alignment horizontal="center" vertical="center"/>
    </xf>
    <xf numFmtId="0" fontId="38" fillId="0" borderId="6" xfId="2" applyFont="1" applyBorder="1" applyAlignment="1">
      <alignment horizontal="center" vertical="center"/>
    </xf>
    <xf numFmtId="49" fontId="11" fillId="2" borderId="10" xfId="3" applyNumberFormat="1" applyFont="1" applyFill="1" applyBorder="1" applyAlignment="1" applyProtection="1">
      <alignment horizontal="left" vertical="center"/>
      <protection locked="0"/>
    </xf>
    <xf numFmtId="49" fontId="10" fillId="0" borderId="14" xfId="3" applyNumberFormat="1" applyFont="1" applyBorder="1" applyAlignment="1">
      <alignment horizontal="center" vertical="center"/>
    </xf>
    <xf numFmtId="14" fontId="7" fillId="2" borderId="0" xfId="3" applyNumberFormat="1" applyFont="1" applyFill="1" applyAlignment="1" applyProtection="1">
      <alignment horizontal="center" vertical="center"/>
      <protection locked="0"/>
    </xf>
    <xf numFmtId="14" fontId="7" fillId="2" borderId="10" xfId="3" applyNumberFormat="1" applyFont="1" applyFill="1" applyBorder="1" applyAlignment="1" applyProtection="1">
      <alignment horizontal="center" vertical="center"/>
      <protection locked="0"/>
    </xf>
    <xf numFmtId="167" fontId="11" fillId="2" borderId="0" xfId="3" applyNumberFormat="1" applyFont="1" applyFill="1" applyAlignment="1" applyProtection="1">
      <alignment horizontal="center" vertical="center"/>
      <protection locked="0"/>
    </xf>
    <xf numFmtId="167" fontId="11" fillId="2" borderId="10" xfId="3" applyNumberFormat="1" applyFont="1" applyFill="1" applyBorder="1" applyAlignment="1" applyProtection="1">
      <alignment horizontal="center" vertical="center"/>
      <protection locked="0"/>
    </xf>
    <xf numFmtId="49" fontId="7" fillId="0" borderId="8" xfId="3" applyNumberFormat="1" applyFont="1" applyBorder="1" applyAlignment="1">
      <alignment horizontal="right" vertical="center" indent="1"/>
    </xf>
    <xf numFmtId="49" fontId="7" fillId="0" borderId="0" xfId="3" applyNumberFormat="1" applyFont="1" applyAlignment="1">
      <alignment horizontal="right" vertical="center" indent="1"/>
    </xf>
    <xf numFmtId="0" fontId="3" fillId="2" borderId="0" xfId="2" applyFont="1" applyFill="1" applyAlignment="1" applyProtection="1">
      <alignment horizontal="left" vertical="center" indent="1"/>
      <protection locked="0"/>
    </xf>
    <xf numFmtId="0" fontId="3" fillId="2" borderId="9" xfId="2" applyFont="1" applyFill="1" applyBorder="1" applyAlignment="1" applyProtection="1">
      <alignment horizontal="left" vertical="center" indent="1"/>
      <protection locked="0"/>
    </xf>
    <xf numFmtId="49" fontId="3" fillId="3" borderId="10" xfId="2" applyNumberFormat="1" applyFont="1" applyFill="1" applyBorder="1" applyAlignment="1" applyProtection="1">
      <alignment horizontal="left" vertical="center" indent="1"/>
      <protection locked="0"/>
    </xf>
    <xf numFmtId="0" fontId="2" fillId="3" borderId="10" xfId="0" applyFont="1" applyFill="1" applyBorder="1" applyAlignment="1" applyProtection="1">
      <alignment horizontal="left" vertical="center" indent="1"/>
      <protection locked="0"/>
    </xf>
    <xf numFmtId="0" fontId="3" fillId="2" borderId="11" xfId="2" applyFont="1" applyFill="1" applyBorder="1" applyAlignment="1" applyProtection="1">
      <alignment horizontal="left" vertical="center" indent="1"/>
      <protection locked="0"/>
    </xf>
    <xf numFmtId="0" fontId="3" fillId="2" borderId="12" xfId="2" applyFont="1" applyFill="1" applyBorder="1" applyAlignment="1" applyProtection="1">
      <alignment horizontal="left" vertical="center" indent="1"/>
      <protection locked="0"/>
    </xf>
    <xf numFmtId="49" fontId="3" fillId="3" borderId="11" xfId="2" applyNumberFormat="1" applyFont="1" applyFill="1" applyBorder="1" applyAlignment="1" applyProtection="1">
      <alignment horizontal="left" vertical="center" indent="1"/>
      <protection locked="0"/>
    </xf>
    <xf numFmtId="0" fontId="2" fillId="3" borderId="11" xfId="0" applyFont="1" applyFill="1" applyBorder="1" applyAlignment="1" applyProtection="1">
      <alignment horizontal="left" vertical="center" indent="1"/>
      <protection locked="0"/>
    </xf>
    <xf numFmtId="49" fontId="7" fillId="0" borderId="1" xfId="3" applyNumberFormat="1" applyFont="1" applyBorder="1" applyAlignment="1">
      <alignment horizontal="center" vertical="center"/>
    </xf>
    <xf numFmtId="49" fontId="7" fillId="0" borderId="2" xfId="3" applyNumberFormat="1" applyFont="1" applyBorder="1" applyAlignment="1">
      <alignment horizontal="center" vertical="center"/>
    </xf>
    <xf numFmtId="49" fontId="7" fillId="0" borderId="3" xfId="3" applyNumberFormat="1" applyFont="1" applyBorder="1" applyAlignment="1">
      <alignment horizontal="center" vertical="center"/>
    </xf>
    <xf numFmtId="49" fontId="6" fillId="4" borderId="1" xfId="3" applyNumberFormat="1" applyFont="1" applyFill="1" applyBorder="1" applyAlignment="1">
      <alignment horizontal="right" vertical="center" indent="1"/>
    </xf>
    <xf numFmtId="0" fontId="2" fillId="4" borderId="2" xfId="0" applyFont="1" applyFill="1" applyBorder="1" applyAlignment="1">
      <alignment horizontal="right" vertical="center" indent="1"/>
    </xf>
    <xf numFmtId="0" fontId="39" fillId="4" borderId="2" xfId="2" applyFont="1" applyFill="1" applyBorder="1" applyAlignment="1">
      <alignment horizontal="center" vertical="center"/>
    </xf>
    <xf numFmtId="0" fontId="39" fillId="4" borderId="2" xfId="0" applyFont="1" applyFill="1" applyBorder="1" applyAlignment="1">
      <alignment horizontal="center" vertical="center"/>
    </xf>
    <xf numFmtId="49" fontId="7" fillId="0" borderId="4" xfId="3" applyNumberFormat="1" applyFont="1" applyBorder="1" applyAlignment="1">
      <alignment horizontal="right" vertical="center" indent="1"/>
    </xf>
    <xf numFmtId="49" fontId="7" fillId="0" borderId="5" xfId="3" applyNumberFormat="1" applyFont="1" applyBorder="1" applyAlignment="1">
      <alignment horizontal="right" vertical="center" indent="1"/>
    </xf>
    <xf numFmtId="0" fontId="3" fillId="2" borderId="5" xfId="2" applyFont="1" applyFill="1" applyBorder="1" applyAlignment="1" applyProtection="1">
      <alignment horizontal="left" vertical="center" indent="1"/>
      <protection locked="0"/>
    </xf>
    <xf numFmtId="0" fontId="3" fillId="2" borderId="6" xfId="2" applyFont="1" applyFill="1" applyBorder="1" applyAlignment="1" applyProtection="1">
      <alignment horizontal="left" vertical="center" indent="1"/>
      <protection locked="0"/>
    </xf>
    <xf numFmtId="49" fontId="11" fillId="3" borderId="13" xfId="3" applyNumberFormat="1" applyFont="1" applyFill="1" applyBorder="1" applyAlignment="1" applyProtection="1">
      <alignment horizontal="left" vertical="center" indent="1"/>
      <protection locked="0"/>
    </xf>
    <xf numFmtId="0" fontId="2" fillId="3" borderId="13" xfId="0" applyFont="1" applyFill="1" applyBorder="1" applyAlignment="1" applyProtection="1">
      <alignment horizontal="left" vertical="center" indent="1"/>
      <protection locked="0"/>
    </xf>
    <xf numFmtId="0" fontId="13" fillId="0" borderId="2" xfId="2" applyFont="1" applyBorder="1" applyAlignment="1">
      <alignment horizontal="center" wrapText="1"/>
    </xf>
    <xf numFmtId="0" fontId="13" fillId="0" borderId="5" xfId="2" applyFont="1" applyBorder="1" applyAlignment="1">
      <alignment horizontal="center" wrapText="1"/>
    </xf>
    <xf numFmtId="49" fontId="17" fillId="0" borderId="2" xfId="3" applyNumberFormat="1" applyFont="1" applyBorder="1" applyAlignment="1">
      <alignment horizontal="center" wrapText="1"/>
    </xf>
    <xf numFmtId="49" fontId="17" fillId="0" borderId="2" xfId="3" applyNumberFormat="1" applyFont="1" applyBorder="1" applyAlignment="1">
      <alignment horizontal="center"/>
    </xf>
    <xf numFmtId="49" fontId="17" fillId="0" borderId="5" xfId="3" applyNumberFormat="1" applyFont="1" applyBorder="1" applyAlignment="1">
      <alignment horizontal="center"/>
    </xf>
    <xf numFmtId="49" fontId="7" fillId="0" borderId="8" xfId="3" applyNumberFormat="1" applyFont="1" applyBorder="1" applyAlignment="1">
      <alignment horizontal="right" vertical="center"/>
    </xf>
    <xf numFmtId="49" fontId="7" fillId="0" borderId="0" xfId="3" applyNumberFormat="1" applyFont="1" applyAlignment="1">
      <alignment horizontal="right" vertical="center"/>
    </xf>
    <xf numFmtId="166" fontId="11" fillId="2" borderId="10" xfId="3" applyNumberFormat="1" applyFont="1" applyFill="1" applyBorder="1" applyAlignment="1" applyProtection="1">
      <alignment horizontal="center" vertical="center"/>
      <protection locked="0"/>
    </xf>
    <xf numFmtId="0" fontId="3" fillId="2" borderId="0" xfId="2" applyFont="1" applyFill="1" applyAlignment="1" applyProtection="1">
      <alignment horizontal="left" vertical="center"/>
      <protection locked="0"/>
    </xf>
    <xf numFmtId="49" fontId="3" fillId="0" borderId="0" xfId="2" applyNumberFormat="1" applyFont="1" applyAlignment="1">
      <alignment horizontal="left" vertical="center"/>
    </xf>
    <xf numFmtId="49" fontId="3" fillId="2" borderId="10" xfId="2" applyNumberFormat="1" applyFont="1" applyFill="1" applyBorder="1" applyAlignment="1" applyProtection="1">
      <alignment horizontal="left" vertical="center"/>
      <protection locked="0"/>
    </xf>
    <xf numFmtId="0" fontId="21" fillId="0" borderId="1" xfId="2" applyFont="1" applyBorder="1" applyAlignment="1">
      <alignment horizontal="left" indent="1"/>
    </xf>
    <xf numFmtId="0" fontId="21" fillId="0" borderId="2" xfId="2" applyFont="1" applyBorder="1" applyAlignment="1">
      <alignment horizontal="left" indent="1"/>
    </xf>
    <xf numFmtId="0" fontId="2" fillId="0" borderId="0" xfId="2" applyFont="1"/>
    <xf numFmtId="0" fontId="2" fillId="0" borderId="0" xfId="0" applyFont="1"/>
    <xf numFmtId="49" fontId="24" fillId="0" borderId="8" xfId="2" applyNumberFormat="1" applyFont="1" applyBorder="1" applyAlignment="1">
      <alignment horizontal="right" vertical="center"/>
    </xf>
    <xf numFmtId="49" fontId="24" fillId="0" borderId="0" xfId="2" applyNumberFormat="1" applyFont="1" applyAlignment="1">
      <alignment horizontal="right" vertical="center"/>
    </xf>
    <xf numFmtId="0" fontId="24" fillId="2" borderId="10" xfId="2" applyFont="1" applyFill="1" applyBorder="1" applyAlignment="1" applyProtection="1">
      <alignment vertical="center"/>
      <protection locked="0"/>
    </xf>
    <xf numFmtId="0" fontId="24" fillId="2" borderId="10" xfId="0" applyFont="1" applyFill="1" applyBorder="1" applyAlignment="1" applyProtection="1">
      <alignment vertical="center"/>
      <protection locked="0"/>
    </xf>
    <xf numFmtId="49" fontId="11" fillId="2" borderId="10" xfId="2" applyNumberFormat="1" applyFont="1" applyFill="1" applyBorder="1" applyAlignment="1" applyProtection="1">
      <alignment horizontal="left" vertical="center"/>
      <protection locked="0"/>
    </xf>
    <xf numFmtId="49" fontId="43" fillId="2" borderId="10" xfId="2" applyNumberFormat="1" applyFont="1" applyFill="1" applyBorder="1" applyAlignment="1" applyProtection="1">
      <alignment horizontal="left" vertical="center"/>
      <protection locked="0"/>
    </xf>
    <xf numFmtId="49" fontId="27" fillId="0" borderId="8" xfId="2" applyNumberFormat="1" applyFont="1" applyBorder="1" applyAlignment="1">
      <alignment horizontal="left" vertical="center" indent="1"/>
    </xf>
    <xf numFmtId="49" fontId="27" fillId="0" borderId="0" xfId="2" applyNumberFormat="1" applyFont="1" applyAlignment="1">
      <alignment horizontal="left" vertical="center" indent="1"/>
    </xf>
    <xf numFmtId="49" fontId="2" fillId="2" borderId="10" xfId="2" applyNumberFormat="1" applyFont="1" applyFill="1" applyBorder="1" applyAlignment="1" applyProtection="1">
      <alignment horizontal="left" vertical="center"/>
      <protection locked="0"/>
    </xf>
    <xf numFmtId="49" fontId="2" fillId="0" borderId="0" xfId="2" applyNumberFormat="1" applyFont="1" applyAlignment="1">
      <alignment horizontal="right" vertical="center"/>
    </xf>
    <xf numFmtId="0" fontId="27" fillId="0" borderId="8" xfId="2" applyFont="1" applyBorder="1" applyAlignment="1">
      <alignment horizontal="left" vertical="center" indent="1"/>
    </xf>
    <xf numFmtId="0" fontId="27" fillId="0" borderId="0" xfId="2" applyFont="1" applyAlignment="1">
      <alignment horizontal="left" vertical="center" indent="1"/>
    </xf>
    <xf numFmtId="49" fontId="2" fillId="0" borderId="0" xfId="2" applyNumberFormat="1" applyFont="1" applyAlignment="1">
      <alignment horizontal="center" textRotation="90"/>
    </xf>
    <xf numFmtId="49" fontId="2" fillId="0" borderId="0" xfId="2" applyNumberFormat="1" applyFont="1" applyAlignment="1">
      <alignment horizontal="center" vertical="center"/>
    </xf>
    <xf numFmtId="49" fontId="2" fillId="0" borderId="0" xfId="2" applyNumberFormat="1" applyFont="1" applyAlignment="1">
      <alignment horizontal="center" textRotation="90" wrapText="1"/>
    </xf>
    <xf numFmtId="49" fontId="2" fillId="0" borderId="10" xfId="2" applyNumberFormat="1" applyFont="1" applyBorder="1" applyAlignment="1">
      <alignment horizontal="center" textRotation="90"/>
    </xf>
    <xf numFmtId="49" fontId="27" fillId="0" borderId="8" xfId="2" applyNumberFormat="1" applyFont="1" applyBorder="1" applyAlignment="1">
      <alignment horizontal="right" vertical="center" indent="1"/>
    </xf>
    <xf numFmtId="49" fontId="27" fillId="0" borderId="0" xfId="2" applyNumberFormat="1" applyFont="1" applyAlignment="1">
      <alignment horizontal="right" vertical="center" indent="1"/>
    </xf>
    <xf numFmtId="49" fontId="29" fillId="2" borderId="10" xfId="2" applyNumberFormat="1" applyFont="1" applyFill="1" applyBorder="1" applyAlignment="1">
      <alignment horizontal="center" vertical="center"/>
    </xf>
    <xf numFmtId="0" fontId="27" fillId="0" borderId="10" xfId="2" applyFont="1" applyBorder="1" applyAlignment="1">
      <alignment horizontal="right" vertical="center"/>
    </xf>
    <xf numFmtId="49" fontId="27" fillId="0" borderId="0" xfId="2" applyNumberFormat="1" applyFont="1" applyAlignment="1">
      <alignment horizontal="center" vertical="center"/>
    </xf>
    <xf numFmtId="49" fontId="27" fillId="0" borderId="0" xfId="2" applyNumberFormat="1" applyFont="1" applyAlignment="1">
      <alignment horizontal="right" vertical="center"/>
    </xf>
    <xf numFmtId="0" fontId="13" fillId="2" borderId="8" xfId="2" applyFont="1" applyFill="1" applyBorder="1" applyAlignment="1">
      <alignment horizontal="center" vertical="center" wrapText="1"/>
    </xf>
    <xf numFmtId="0" fontId="13" fillId="2" borderId="0" xfId="2" applyFont="1" applyFill="1" applyAlignment="1">
      <alignment horizontal="center" vertical="center" wrapText="1"/>
    </xf>
    <xf numFmtId="0" fontId="2" fillId="0" borderId="4" xfId="2" applyFont="1" applyBorder="1" applyAlignment="1">
      <alignment horizontal="left" vertical="center" indent="1"/>
    </xf>
    <xf numFmtId="0" fontId="2" fillId="0" borderId="5" xfId="2" applyFont="1" applyBorder="1" applyAlignment="1">
      <alignment horizontal="left" vertical="center" indent="1"/>
    </xf>
    <xf numFmtId="0" fontId="2" fillId="0" borderId="6" xfId="2" applyFont="1" applyBorder="1" applyAlignment="1">
      <alignment horizontal="left" vertical="center" indent="1"/>
    </xf>
    <xf numFmtId="0" fontId="33" fillId="0" borderId="1" xfId="2" applyFont="1" applyBorder="1" applyAlignment="1">
      <alignment horizontal="center" vertical="center"/>
    </xf>
    <xf numFmtId="0" fontId="33" fillId="0" borderId="2" xfId="2" applyFont="1" applyBorder="1" applyAlignment="1">
      <alignment horizontal="center" vertical="center"/>
    </xf>
    <xf numFmtId="0" fontId="33" fillId="0" borderId="3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7" fillId="0" borderId="8" xfId="3" applyNumberFormat="1" applyFont="1" applyBorder="1" applyAlignment="1">
      <alignment horizontal="right" vertical="center" indent="3"/>
    </xf>
    <xf numFmtId="49" fontId="17" fillId="0" borderId="0" xfId="3" applyNumberFormat="1" applyFont="1" applyAlignment="1">
      <alignment horizontal="right" vertical="center" indent="3"/>
    </xf>
    <xf numFmtId="164" fontId="17" fillId="0" borderId="0" xfId="3" applyNumberFormat="1" applyFont="1" applyAlignment="1">
      <alignment horizontal="center" vertical="center"/>
    </xf>
    <xf numFmtId="0" fontId="32" fillId="0" borderId="16" xfId="2" applyFont="1" applyBorder="1" applyAlignment="1">
      <alignment horizontal="center" vertical="center"/>
    </xf>
    <xf numFmtId="49" fontId="19" fillId="0" borderId="17" xfId="3" applyNumberFormat="1" applyFont="1" applyBorder="1" applyAlignment="1">
      <alignment horizontal="left" vertical="top" wrapText="1"/>
    </xf>
    <xf numFmtId="49" fontId="19" fillId="0" borderId="14" xfId="3" applyNumberFormat="1" applyFont="1" applyBorder="1" applyAlignment="1">
      <alignment horizontal="left" vertical="top" wrapText="1"/>
    </xf>
    <xf numFmtId="49" fontId="19" fillId="0" borderId="18" xfId="3" applyNumberFormat="1" applyFont="1" applyBorder="1" applyAlignment="1">
      <alignment horizontal="left" vertical="top" wrapText="1"/>
    </xf>
    <xf numFmtId="49" fontId="19" fillId="0" borderId="8" xfId="3" applyNumberFormat="1" applyFont="1" applyBorder="1" applyAlignment="1">
      <alignment horizontal="left" vertical="top" wrapText="1"/>
    </xf>
    <xf numFmtId="49" fontId="19" fillId="0" borderId="0" xfId="3" applyNumberFormat="1" applyFont="1" applyAlignment="1">
      <alignment horizontal="left" vertical="top" wrapText="1"/>
    </xf>
    <xf numFmtId="49" fontId="19" fillId="0" borderId="9" xfId="3" applyNumberFormat="1" applyFont="1" applyBorder="1" applyAlignment="1">
      <alignment horizontal="left" vertical="top" wrapText="1"/>
    </xf>
    <xf numFmtId="44" fontId="13" fillId="0" borderId="0" xfId="1" applyFont="1" applyAlignment="1" applyProtection="1">
      <alignment horizontal="center" vertical="center"/>
    </xf>
    <xf numFmtId="49" fontId="17" fillId="0" borderId="17" xfId="3" applyNumberFormat="1" applyFont="1" applyBorder="1" applyAlignment="1">
      <alignment horizontal="right" vertical="center" indent="3"/>
    </xf>
    <xf numFmtId="49" fontId="17" fillId="0" borderId="14" xfId="3" applyNumberFormat="1" applyFont="1" applyBorder="1" applyAlignment="1">
      <alignment horizontal="right" vertical="center" indent="3"/>
    </xf>
    <xf numFmtId="164" fontId="17" fillId="0" borderId="14" xfId="3" applyNumberFormat="1" applyFont="1" applyBorder="1" applyAlignment="1">
      <alignment horizontal="right" vertical="center" indent="3"/>
    </xf>
    <xf numFmtId="0" fontId="24" fillId="0" borderId="0" xfId="0" applyFont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indent="3"/>
    </xf>
    <xf numFmtId="164" fontId="17" fillId="0" borderId="0" xfId="3" applyNumberFormat="1" applyFont="1" applyAlignment="1">
      <alignment horizontal="right" vertical="center" indent="3"/>
    </xf>
    <xf numFmtId="49" fontId="17" fillId="0" borderId="19" xfId="3" applyNumberFormat="1" applyFont="1" applyBorder="1" applyAlignment="1">
      <alignment horizontal="right" vertical="center" indent="3"/>
    </xf>
    <xf numFmtId="49" fontId="17" fillId="0" borderId="10" xfId="3" applyNumberFormat="1" applyFont="1" applyBorder="1" applyAlignment="1">
      <alignment horizontal="right" vertical="center" indent="3"/>
    </xf>
    <xf numFmtId="164" fontId="17" fillId="0" borderId="10" xfId="3" applyNumberFormat="1" applyFont="1" applyBorder="1" applyAlignment="1">
      <alignment horizontal="right" vertical="center" indent="3"/>
    </xf>
    <xf numFmtId="164" fontId="13" fillId="0" borderId="0" xfId="2" applyNumberFormat="1" applyFont="1" applyAlignment="1">
      <alignment horizontal="right" vertical="center" indent="2"/>
    </xf>
    <xf numFmtId="0" fontId="2" fillId="0" borderId="0" xfId="0" applyFont="1" applyAlignment="1">
      <alignment horizontal="right" vertical="center" indent="2"/>
    </xf>
    <xf numFmtId="49" fontId="13" fillId="0" borderId="4" xfId="2" applyNumberFormat="1" applyFont="1" applyBorder="1" applyAlignment="1">
      <alignment horizontal="right" vertical="center" indent="2"/>
    </xf>
    <xf numFmtId="49" fontId="13" fillId="0" borderId="5" xfId="2" applyNumberFormat="1" applyFont="1" applyBorder="1" applyAlignment="1">
      <alignment horizontal="right" vertical="center" indent="2"/>
    </xf>
    <xf numFmtId="49" fontId="13" fillId="0" borderId="6" xfId="2" applyNumberFormat="1" applyFont="1" applyBorder="1" applyAlignment="1">
      <alignment horizontal="right" vertical="center" indent="2"/>
    </xf>
    <xf numFmtId="0" fontId="36" fillId="0" borderId="4" xfId="2" applyFont="1" applyBorder="1" applyAlignment="1">
      <alignment horizontal="left" vertical="center"/>
    </xf>
    <xf numFmtId="0" fontId="36" fillId="0" borderId="5" xfId="2" applyFont="1" applyBorder="1" applyAlignment="1">
      <alignment horizontal="left" vertical="center"/>
    </xf>
    <xf numFmtId="0" fontId="36" fillId="0" borderId="6" xfId="2" applyFont="1" applyBorder="1" applyAlignment="1">
      <alignment horizontal="left" vertical="center"/>
    </xf>
    <xf numFmtId="0" fontId="44" fillId="0" borderId="0" xfId="2" applyFont="1" applyAlignment="1">
      <alignment horizontal="center"/>
    </xf>
    <xf numFmtId="44" fontId="13" fillId="0" borderId="10" xfId="1" applyFont="1" applyBorder="1" applyAlignment="1" applyProtection="1">
      <alignment horizontal="center" vertical="center"/>
    </xf>
    <xf numFmtId="49" fontId="13" fillId="0" borderId="17" xfId="2" applyNumberFormat="1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18" xfId="0" applyFont="1" applyBorder="1"/>
    <xf numFmtId="0" fontId="2" fillId="0" borderId="8" xfId="0" applyFont="1" applyBorder="1"/>
    <xf numFmtId="0" fontId="2" fillId="0" borderId="9" xfId="0" applyFont="1" applyBorder="1"/>
    <xf numFmtId="49" fontId="6" fillId="0" borderId="22" xfId="3" applyNumberFormat="1" applyFont="1" applyBorder="1" applyAlignment="1">
      <alignment horizontal="center" vertical="center" wrapText="1"/>
    </xf>
    <xf numFmtId="49" fontId="6" fillId="0" borderId="0" xfId="3" applyNumberFormat="1" applyFont="1" applyAlignment="1">
      <alignment horizontal="center" vertical="center" wrapText="1"/>
    </xf>
    <xf numFmtId="167" fontId="11" fillId="3" borderId="0" xfId="3" applyNumberFormat="1" applyFont="1" applyFill="1" applyAlignment="1" applyProtection="1">
      <alignment horizontal="center" vertical="center"/>
      <protection locked="0"/>
    </xf>
    <xf numFmtId="167" fontId="11" fillId="3" borderId="10" xfId="3" applyNumberFormat="1" applyFont="1" applyFill="1" applyBorder="1" applyAlignment="1" applyProtection="1">
      <alignment horizontal="center" vertical="center"/>
      <protection locked="0"/>
    </xf>
    <xf numFmtId="49" fontId="11" fillId="0" borderId="0" xfId="3" applyNumberFormat="1" applyFont="1" applyAlignment="1">
      <alignment horizontal="center"/>
    </xf>
    <xf numFmtId="49" fontId="35" fillId="3" borderId="0" xfId="3" applyNumberFormat="1" applyFont="1" applyFill="1" applyAlignment="1" applyProtection="1">
      <alignment horizontal="center"/>
      <protection locked="0"/>
    </xf>
    <xf numFmtId="49" fontId="35" fillId="3" borderId="10" xfId="3" applyNumberFormat="1" applyFont="1" applyFill="1" applyBorder="1" applyAlignment="1" applyProtection="1">
      <alignment horizontal="center"/>
      <protection locked="0"/>
    </xf>
    <xf numFmtId="0" fontId="26" fillId="0" borderId="0" xfId="2" applyFont="1" applyAlignment="1">
      <alignment horizontal="left"/>
    </xf>
    <xf numFmtId="166" fontId="26" fillId="0" borderId="0" xfId="2" applyNumberFormat="1" applyFont="1" applyAlignment="1">
      <alignment horizontal="left"/>
    </xf>
    <xf numFmtId="2" fontId="26" fillId="0" borderId="0" xfId="2" applyNumberFormat="1" applyFont="1" applyAlignment="1">
      <alignment horizontal="center"/>
    </xf>
    <xf numFmtId="0" fontId="26" fillId="0" borderId="0" xfId="2" applyFont="1"/>
    <xf numFmtId="0" fontId="26" fillId="0" borderId="0" xfId="2" applyFont="1" applyAlignment="1">
      <alignment horizontal="center"/>
    </xf>
  </cellXfs>
  <cellStyles count="5">
    <cellStyle name="Standard" xfId="0" builtinId="0"/>
    <cellStyle name="Standard 2" xfId="2" xr:uid="{7BA03CFB-3928-4153-AE4D-A80E26793542}"/>
    <cellStyle name="Standard 2 2" xfId="3" xr:uid="{0071E7BA-83F9-4764-B93C-368100EDD2CD}"/>
    <cellStyle name="Währung" xfId="1" builtinId="4"/>
    <cellStyle name="Währung 2" xfId="4" xr:uid="{DA44C0CF-4822-4C32-84A8-539EE03E1308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485775</xdr:colOff>
      <xdr:row>1</xdr:row>
      <xdr:rowOff>80010</xdr:rowOff>
    </xdr:from>
    <xdr:ext cx="688162" cy="805815"/>
    <xdr:pic>
      <xdr:nvPicPr>
        <xdr:cNvPr id="2" name="Grafik 1">
          <a:extLst>
            <a:ext uri="{FF2B5EF4-FFF2-40B4-BE49-F238E27FC236}">
              <a16:creationId xmlns:a16="http://schemas.microsoft.com/office/drawing/2014/main" id="{210EDF8D-450F-4D77-8070-055F20FBC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84785"/>
          <a:ext cx="688162" cy="805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44E2E-AF65-482E-9230-F711D66841E4}">
  <sheetPr>
    <pageSetUpPr fitToPage="1"/>
  </sheetPr>
  <dimension ref="B1:AD93"/>
  <sheetViews>
    <sheetView showGridLines="0" tabSelected="1" zoomScaleNormal="100" zoomScalePageLayoutView="60" workbookViewId="0">
      <selection activeCell="E19" sqref="E19:V19"/>
    </sheetView>
  </sheetViews>
  <sheetFormatPr baseColWidth="10" defaultColWidth="11.28515625" defaultRowHeight="15.75" x14ac:dyDescent="0.25"/>
  <cols>
    <col min="1" max="1" width="1.7109375" style="1" customWidth="1"/>
    <col min="2" max="2" width="16.7109375" style="1" customWidth="1"/>
    <col min="3" max="3" width="14.7109375" style="1" customWidth="1"/>
    <col min="4" max="4" width="10.42578125" style="1" customWidth="1"/>
    <col min="5" max="5" width="2" style="1" customWidth="1"/>
    <col min="6" max="6" width="4.7109375" style="2" customWidth="1"/>
    <col min="7" max="7" width="3.7109375" style="2" customWidth="1"/>
    <col min="8" max="8" width="4.7109375" style="2" customWidth="1"/>
    <col min="9" max="9" width="1.7109375" style="2" customWidth="1"/>
    <col min="10" max="10" width="4.7109375" style="2" customWidth="1"/>
    <col min="11" max="11" width="1.7109375" style="2" customWidth="1"/>
    <col min="12" max="12" width="4.7109375" style="2" customWidth="1"/>
    <col min="13" max="13" width="4.140625" style="1" customWidth="1"/>
    <col min="14" max="14" width="9.28515625" style="1" customWidth="1"/>
    <col min="15" max="15" width="2.7109375" style="1" customWidth="1"/>
    <col min="16" max="16" width="9" style="1" bestFit="1" customWidth="1"/>
    <col min="17" max="17" width="2.7109375" style="1" customWidth="1"/>
    <col min="18" max="18" width="9.140625" style="1" customWidth="1"/>
    <col min="19" max="19" width="2.7109375" style="1" customWidth="1"/>
    <col min="20" max="20" width="14.7109375" style="3" customWidth="1"/>
    <col min="21" max="21" width="2.85546875" style="1" customWidth="1"/>
    <col min="22" max="22" width="11.7109375" style="4" customWidth="1"/>
    <col min="23" max="23" width="2.7109375" style="1" customWidth="1"/>
    <col min="24" max="24" width="11.28515625" style="66"/>
    <col min="25" max="25" width="44.28515625" style="187" bestFit="1" customWidth="1"/>
    <col min="26" max="26" width="11.28515625" style="187"/>
    <col min="27" max="30" width="11.28515625" style="66"/>
    <col min="31" max="16384" width="11.28515625" style="1"/>
  </cols>
  <sheetData>
    <row r="1" spans="2:26" ht="8.25" customHeight="1" x14ac:dyDescent="0.25"/>
    <row r="2" spans="2:26" ht="34.15" customHeight="1" x14ac:dyDescent="0.25">
      <c r="B2" s="194" t="s">
        <v>0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6"/>
    </row>
    <row r="3" spans="2:26" ht="42" customHeight="1" x14ac:dyDescent="0.25">
      <c r="B3" s="197" t="s">
        <v>66</v>
      </c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9"/>
    </row>
    <row r="4" spans="2:26" ht="9.6" customHeight="1" x14ac:dyDescent="0.25"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7"/>
      <c r="N4" s="9"/>
      <c r="O4" s="9"/>
      <c r="P4" s="9"/>
      <c r="Q4" s="9"/>
      <c r="R4" s="9"/>
      <c r="S4" s="9"/>
      <c r="T4" s="10"/>
      <c r="U4" s="9"/>
      <c r="V4" s="11"/>
      <c r="W4" s="9"/>
    </row>
    <row r="5" spans="2:26" ht="24" customHeight="1" x14ac:dyDescent="0.25">
      <c r="B5" s="216" t="s">
        <v>1</v>
      </c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8"/>
      <c r="N5" s="219" t="s">
        <v>2</v>
      </c>
      <c r="O5" s="220"/>
      <c r="P5" s="220"/>
      <c r="Q5" s="220"/>
      <c r="R5" s="154" t="b">
        <v>0</v>
      </c>
      <c r="S5" s="221" t="s">
        <v>3</v>
      </c>
      <c r="T5" s="222"/>
      <c r="U5" s="222"/>
      <c r="V5" s="155" t="b">
        <v>0</v>
      </c>
      <c r="W5" s="165"/>
    </row>
    <row r="6" spans="2:26" ht="24" customHeight="1" x14ac:dyDescent="0.25">
      <c r="B6" s="206" t="s">
        <v>4</v>
      </c>
      <c r="C6" s="207"/>
      <c r="D6" s="208" t="s">
        <v>5</v>
      </c>
      <c r="E6" s="208"/>
      <c r="F6" s="208"/>
      <c r="G6" s="208"/>
      <c r="H6" s="208"/>
      <c r="I6" s="208"/>
      <c r="J6" s="208"/>
      <c r="K6" s="208"/>
      <c r="L6" s="208"/>
      <c r="M6" s="209"/>
      <c r="N6" s="12" t="s">
        <v>6</v>
      </c>
      <c r="O6" s="210"/>
      <c r="P6" s="211"/>
      <c r="Q6" s="211"/>
      <c r="R6" s="211"/>
      <c r="S6" s="211"/>
      <c r="T6" s="211"/>
      <c r="U6" s="211"/>
      <c r="V6" s="211"/>
      <c r="W6" s="13"/>
    </row>
    <row r="7" spans="2:26" ht="24" customHeight="1" x14ac:dyDescent="0.25">
      <c r="B7" s="206" t="s">
        <v>7</v>
      </c>
      <c r="C7" s="207"/>
      <c r="D7" s="212"/>
      <c r="E7" s="212"/>
      <c r="F7" s="212"/>
      <c r="G7" s="212"/>
      <c r="H7" s="212"/>
      <c r="I7" s="212"/>
      <c r="J7" s="212"/>
      <c r="K7" s="212"/>
      <c r="L7" s="212"/>
      <c r="M7" s="213"/>
      <c r="N7" s="12" t="s">
        <v>8</v>
      </c>
      <c r="O7" s="214"/>
      <c r="P7" s="215"/>
      <c r="Q7" s="215"/>
      <c r="R7" s="215"/>
      <c r="S7" s="215"/>
      <c r="T7" s="215"/>
      <c r="U7" s="215"/>
      <c r="V7" s="215"/>
      <c r="W7" s="13"/>
    </row>
    <row r="8" spans="2:26" ht="24" customHeight="1" x14ac:dyDescent="0.25">
      <c r="B8" s="223" t="s">
        <v>9</v>
      </c>
      <c r="C8" s="224"/>
      <c r="D8" s="225"/>
      <c r="E8" s="225"/>
      <c r="F8" s="225"/>
      <c r="G8" s="225"/>
      <c r="H8" s="225"/>
      <c r="I8" s="225"/>
      <c r="J8" s="225"/>
      <c r="K8" s="225"/>
      <c r="L8" s="225"/>
      <c r="M8" s="226"/>
      <c r="N8" s="14" t="s">
        <v>10</v>
      </c>
      <c r="O8" s="227"/>
      <c r="P8" s="228"/>
      <c r="Q8" s="228"/>
      <c r="R8" s="228"/>
      <c r="S8" s="228"/>
      <c r="T8" s="228"/>
      <c r="U8" s="228"/>
      <c r="V8" s="228"/>
      <c r="W8" s="6"/>
    </row>
    <row r="9" spans="2:26" ht="6" customHeight="1" x14ac:dyDescent="0.25"/>
    <row r="10" spans="2:26" ht="30" customHeight="1" x14ac:dyDescent="0.3">
      <c r="B10" s="15" t="s">
        <v>11</v>
      </c>
      <c r="C10" s="7"/>
      <c r="D10" s="229" t="s">
        <v>12</v>
      </c>
      <c r="E10" s="7"/>
      <c r="F10" s="231" t="s">
        <v>13</v>
      </c>
      <c r="G10" s="232"/>
      <c r="H10" s="232"/>
      <c r="I10" s="8"/>
      <c r="J10" s="8"/>
      <c r="K10" s="8"/>
      <c r="L10" s="8"/>
      <c r="M10" s="7"/>
      <c r="N10" s="7"/>
      <c r="O10" s="7"/>
      <c r="P10" s="7"/>
      <c r="Q10" s="7"/>
      <c r="R10" s="7"/>
      <c r="S10" s="7"/>
      <c r="T10" s="16"/>
      <c r="U10" s="7"/>
      <c r="V10" s="17"/>
      <c r="W10" s="5"/>
    </row>
    <row r="11" spans="2:26" ht="16.149999999999999" customHeight="1" x14ac:dyDescent="0.25">
      <c r="B11" s="18"/>
      <c r="D11" s="230"/>
      <c r="E11" s="19"/>
      <c r="F11" s="233"/>
      <c r="G11" s="233"/>
      <c r="H11" s="233"/>
      <c r="I11" s="1"/>
      <c r="J11" s="20"/>
      <c r="K11" s="20"/>
      <c r="L11" s="20"/>
      <c r="M11" s="20"/>
      <c r="W11" s="13"/>
    </row>
    <row r="12" spans="2:26" ht="8.1" customHeight="1" x14ac:dyDescent="0.25">
      <c r="B12" s="18"/>
      <c r="G12" s="21"/>
      <c r="H12" s="21"/>
      <c r="I12" s="1"/>
      <c r="W12" s="13"/>
    </row>
    <row r="13" spans="2:26" ht="18" customHeight="1" x14ac:dyDescent="0.25">
      <c r="B13" s="234" t="s">
        <v>14</v>
      </c>
      <c r="C13" s="235"/>
      <c r="D13" s="156">
        <f ca="1">TODAY()</f>
        <v>46307</v>
      </c>
      <c r="E13" s="24"/>
      <c r="F13" s="236">
        <v>0.33333333333333331</v>
      </c>
      <c r="G13" s="236"/>
      <c r="H13" s="25" t="s">
        <v>15</v>
      </c>
      <c r="I13" s="24"/>
      <c r="J13" s="235" t="s">
        <v>16</v>
      </c>
      <c r="K13" s="235"/>
      <c r="L13" s="235"/>
      <c r="M13" s="235"/>
      <c r="N13" s="237" t="str">
        <f>IFERROR(IF(OR(D8="",D8=0),"",D8),"")</f>
        <v/>
      </c>
      <c r="O13" s="237"/>
      <c r="P13" s="237"/>
      <c r="Q13" s="237"/>
      <c r="R13" s="237"/>
      <c r="S13" s="237"/>
      <c r="T13" s="237"/>
      <c r="U13" s="237"/>
      <c r="V13" s="237"/>
      <c r="W13" s="13"/>
      <c r="Y13" s="187" t="s">
        <v>60</v>
      </c>
      <c r="Z13" s="187">
        <f ca="1">IFERROR(IF(OR($D$13="",$D$17=""),"",$D$17-$D$13+1),"")</f>
        <v>1</v>
      </c>
    </row>
    <row r="14" spans="2:26" ht="8.1" customHeight="1" x14ac:dyDescent="0.25">
      <c r="B14" s="22"/>
      <c r="C14" s="23"/>
      <c r="D14" s="26"/>
      <c r="E14" s="24"/>
      <c r="F14" s="26"/>
      <c r="G14" s="26"/>
      <c r="H14" s="27"/>
      <c r="I14" s="24"/>
      <c r="J14" s="28"/>
      <c r="K14" s="28"/>
      <c r="L14" s="28"/>
      <c r="M14" s="29"/>
      <c r="N14" s="30"/>
      <c r="O14" s="30"/>
      <c r="P14" s="30"/>
      <c r="Q14" s="31"/>
      <c r="R14" s="31"/>
      <c r="S14" s="31"/>
      <c r="T14" s="31"/>
      <c r="U14" s="31"/>
      <c r="V14" s="31"/>
      <c r="W14" s="13"/>
      <c r="Y14" s="187" t="s">
        <v>61</v>
      </c>
      <c r="Z14" s="187">
        <f ca="1">IFERROR(IF(OR($D$13="",$F$13="",$D$17="",$F$17=""),"",ROUND(($D$17+$F$17-$D$13-$F$13)*24,6)),"")</f>
        <v>10</v>
      </c>
    </row>
    <row r="15" spans="2:26" ht="18" customHeight="1" x14ac:dyDescent="0.25">
      <c r="B15" s="32"/>
      <c r="C15" s="33"/>
      <c r="D15" s="235" t="s">
        <v>67</v>
      </c>
      <c r="E15" s="235"/>
      <c r="F15" s="235"/>
      <c r="G15" s="235"/>
      <c r="H15" s="235"/>
      <c r="I15" s="235"/>
      <c r="J15" s="235"/>
      <c r="K15" s="235"/>
      <c r="L15" s="235"/>
      <c r="M15" s="235"/>
      <c r="N15" s="200" t="s">
        <v>56</v>
      </c>
      <c r="O15" s="200"/>
      <c r="P15" s="200"/>
      <c r="Q15" s="200"/>
      <c r="R15" s="200"/>
      <c r="S15" s="200"/>
      <c r="T15" s="200"/>
      <c r="U15" s="200"/>
      <c r="V15" s="200"/>
      <c r="W15" s="13"/>
      <c r="Y15" s="188" t="s">
        <v>62</v>
      </c>
      <c r="Z15" s="187">
        <f>--($E$47&lt;&gt;"")+--($R$47&lt;&gt;"")+--($T$47&lt;&gt;"")</f>
        <v>0</v>
      </c>
    </row>
    <row r="16" spans="2:26" ht="8.1" customHeight="1" x14ac:dyDescent="0.25">
      <c r="B16" s="32"/>
      <c r="C16" s="33"/>
      <c r="D16" s="26"/>
      <c r="E16" s="24"/>
      <c r="F16" s="35"/>
      <c r="G16" s="35"/>
      <c r="H16" s="25"/>
      <c r="I16" s="36"/>
      <c r="J16" s="33"/>
      <c r="K16" s="33"/>
      <c r="L16" s="33"/>
      <c r="M16" s="33"/>
      <c r="N16" s="25"/>
      <c r="O16" s="25"/>
      <c r="P16" s="25"/>
      <c r="Q16" s="37"/>
      <c r="R16" s="37"/>
      <c r="S16" s="37"/>
      <c r="T16" s="37"/>
      <c r="U16" s="37"/>
      <c r="V16" s="37"/>
      <c r="W16" s="13"/>
      <c r="Y16" s="187" t="s">
        <v>63</v>
      </c>
      <c r="Z16" s="187" t="b">
        <f ca="1">AND($Z$13=2,$Z$14&lt;24,NOT($B$47))</f>
        <v>0</v>
      </c>
    </row>
    <row r="17" spans="2:30" ht="18" customHeight="1" x14ac:dyDescent="0.25">
      <c r="B17" s="234" t="s">
        <v>17</v>
      </c>
      <c r="C17" s="235"/>
      <c r="D17" s="156">
        <f ca="1">D13</f>
        <v>46307</v>
      </c>
      <c r="E17" s="24"/>
      <c r="F17" s="236">
        <v>0.75</v>
      </c>
      <c r="G17" s="236"/>
      <c r="H17" s="25" t="s">
        <v>15</v>
      </c>
      <c r="I17" s="38"/>
      <c r="J17" s="235" t="s">
        <v>18</v>
      </c>
      <c r="K17" s="235"/>
      <c r="L17" s="235"/>
      <c r="M17" s="235"/>
      <c r="N17" s="237" t="str">
        <f>IFERROR(IF(OR(D8="",D8=0),"",D8),"")</f>
        <v/>
      </c>
      <c r="O17" s="237"/>
      <c r="P17" s="237"/>
      <c r="Q17" s="237"/>
      <c r="R17" s="237"/>
      <c r="S17" s="237"/>
      <c r="T17" s="237"/>
      <c r="U17" s="237"/>
      <c r="V17" s="237"/>
      <c r="W17" s="13"/>
      <c r="Y17" s="187" t="s">
        <v>64</v>
      </c>
      <c r="Z17" s="189" t="str">
        <f ca="1">IF(NOT($Z$16),"",IF((1-$F$13)*24&gt;=$F$17*24,$D$13,$D$17))</f>
        <v/>
      </c>
    </row>
    <row r="18" spans="2:30" ht="20.100000000000001" customHeight="1" x14ac:dyDescent="0.25">
      <c r="B18" s="39"/>
      <c r="C18" s="40"/>
      <c r="D18" s="41"/>
      <c r="E18" s="41"/>
      <c r="F18" s="4"/>
      <c r="G18" s="4"/>
      <c r="H18" s="42"/>
      <c r="I18" s="4"/>
      <c r="J18" s="4"/>
      <c r="K18" s="4"/>
      <c r="L18" s="4"/>
      <c r="M18" s="41"/>
      <c r="N18" s="41"/>
      <c r="O18" s="41"/>
      <c r="P18" s="43"/>
      <c r="Q18" s="43"/>
      <c r="R18" s="43"/>
      <c r="S18" s="43"/>
      <c r="T18" s="44"/>
      <c r="U18" s="43"/>
      <c r="V18" s="43"/>
      <c r="W18" s="13"/>
      <c r="Y18" s="188" t="s">
        <v>65</v>
      </c>
      <c r="Z18" s="187" t="str" cm="1">
        <f t="array" aca="1" ref="Z18" ca="1">IFERROR(_xlfn.IFS(
OR($D$13="",$F$13="",$D$17="",$F$17=""),"",
$D$17+$F$17&lt;=$D$13+$F$13,"⚠ Reiseende muss nach Reisebeginn liegen",
$Z$13&gt;5,"⚠ Maximal 5 Kalendertage",
AND($Z$15&gt;0,$Z$15&lt;3),"⚠ Übernachtung: E47, R47 und T47 vollständig ausfüllen",
TRUE,""
),"")</f>
        <v/>
      </c>
    </row>
    <row r="19" spans="2:30" ht="18" customHeight="1" x14ac:dyDescent="0.25">
      <c r="B19" s="206" t="s">
        <v>19</v>
      </c>
      <c r="C19" s="207"/>
      <c r="D19" s="34"/>
      <c r="E19" s="248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13"/>
    </row>
    <row r="20" spans="2:30" ht="8.1" customHeight="1" x14ac:dyDescent="0.25">
      <c r="B20" s="45"/>
      <c r="C20" s="41"/>
      <c r="D20" s="41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13"/>
    </row>
    <row r="21" spans="2:30" ht="18" customHeight="1" x14ac:dyDescent="0.25">
      <c r="B21" s="45"/>
      <c r="C21" s="41"/>
      <c r="D21" s="41"/>
      <c r="E21" s="239"/>
      <c r="F21" s="239"/>
      <c r="G21" s="239"/>
      <c r="H21" s="239"/>
      <c r="I21" s="239"/>
      <c r="J21" s="239"/>
      <c r="K21" s="239"/>
      <c r="L21" s="239"/>
      <c r="M21" s="239"/>
      <c r="N21" s="239"/>
      <c r="O21" s="239"/>
      <c r="P21" s="239"/>
      <c r="Q21" s="239"/>
      <c r="R21" s="239"/>
      <c r="S21" s="239"/>
      <c r="T21" s="239"/>
      <c r="U21" s="239"/>
      <c r="V21" s="239"/>
      <c r="W21" s="13"/>
    </row>
    <row r="22" spans="2:30" ht="12" customHeight="1" x14ac:dyDescent="0.25">
      <c r="B22" s="47"/>
      <c r="C22" s="48"/>
      <c r="D22" s="48"/>
      <c r="E22" s="48"/>
      <c r="F22" s="49"/>
      <c r="G22" s="49"/>
      <c r="H22" s="49"/>
      <c r="I22" s="49"/>
      <c r="J22" s="49"/>
      <c r="K22" s="49"/>
      <c r="L22" s="49"/>
      <c r="M22" s="48"/>
      <c r="N22" s="48"/>
      <c r="O22" s="48"/>
      <c r="P22" s="48"/>
      <c r="Q22" s="48"/>
      <c r="R22" s="48"/>
      <c r="S22" s="48"/>
      <c r="T22" s="50"/>
      <c r="U22" s="48"/>
      <c r="V22" s="51"/>
      <c r="W22" s="6"/>
    </row>
    <row r="23" spans="2:30" ht="30" customHeight="1" x14ac:dyDescent="0.3">
      <c r="B23" s="240" t="s">
        <v>20</v>
      </c>
      <c r="C23" s="241"/>
      <c r="D23" s="241"/>
      <c r="E23" s="7"/>
      <c r="F23" s="8"/>
      <c r="G23" s="8"/>
      <c r="H23" s="8"/>
      <c r="I23" s="8"/>
      <c r="J23" s="8"/>
      <c r="K23" s="8"/>
      <c r="L23" s="8"/>
      <c r="M23" s="7"/>
      <c r="N23" s="7"/>
      <c r="O23" s="7"/>
      <c r="P23" s="7"/>
      <c r="Q23" s="7"/>
      <c r="R23" s="7"/>
      <c r="S23" s="7"/>
      <c r="U23" s="7"/>
      <c r="V23" s="52"/>
      <c r="W23" s="5"/>
    </row>
    <row r="24" spans="2:30" ht="16.149999999999999" customHeight="1" x14ac:dyDescent="0.25">
      <c r="B24" s="53"/>
      <c r="C24" s="54"/>
      <c r="D24" s="54"/>
      <c r="V24" s="55" t="s">
        <v>21</v>
      </c>
      <c r="W24" s="13"/>
    </row>
    <row r="25" spans="2:30" ht="8.1" customHeight="1" x14ac:dyDescent="0.25">
      <c r="B25" s="53"/>
      <c r="C25" s="54"/>
      <c r="D25" s="54"/>
      <c r="P25" s="242"/>
      <c r="Q25" s="243"/>
      <c r="T25" s="57"/>
      <c r="V25" s="52"/>
      <c r="W25" s="13"/>
    </row>
    <row r="26" spans="2:30" s="63" customFormat="1" ht="18" customHeight="1" x14ac:dyDescent="0.25">
      <c r="B26" s="244" t="s">
        <v>22</v>
      </c>
      <c r="C26" s="245"/>
      <c r="D26" s="58">
        <v>0.3</v>
      </c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59"/>
      <c r="P26" s="246"/>
      <c r="Q26" s="247"/>
      <c r="R26" s="46" t="s">
        <v>23</v>
      </c>
      <c r="S26" s="59"/>
      <c r="T26" s="146" t="str">
        <f>IFERROR(IF(P26&gt;0,P26*D26,""),"")</f>
        <v/>
      </c>
      <c r="U26" s="60"/>
      <c r="V26" s="61"/>
      <c r="W26" s="62"/>
      <c r="X26" s="66"/>
      <c r="Y26" s="187"/>
      <c r="Z26" s="187"/>
      <c r="AA26" s="66"/>
      <c r="AB26" s="66"/>
      <c r="AC26" s="66"/>
      <c r="AD26" s="66"/>
    </row>
    <row r="27" spans="2:30" s="63" customFormat="1" ht="20.100000000000001" customHeight="1" x14ac:dyDescent="0.25">
      <c r="B27" s="64"/>
      <c r="C27" s="65"/>
      <c r="D27" s="65"/>
      <c r="E27" s="66"/>
      <c r="F27" s="67"/>
      <c r="G27" s="67"/>
      <c r="H27" s="67"/>
      <c r="I27" s="67"/>
      <c r="J27" s="67"/>
      <c r="K27" s="67"/>
      <c r="L27" s="67"/>
      <c r="T27" s="68"/>
      <c r="V27" s="36"/>
      <c r="W27" s="62"/>
      <c r="X27" s="66"/>
      <c r="Y27" s="187"/>
      <c r="Z27" s="187"/>
      <c r="AA27" s="66"/>
      <c r="AB27" s="66"/>
      <c r="AC27" s="66"/>
      <c r="AD27" s="66"/>
    </row>
    <row r="28" spans="2:30" s="63" customFormat="1" ht="18" customHeight="1" x14ac:dyDescent="0.25">
      <c r="B28" s="250" t="s">
        <v>24</v>
      </c>
      <c r="C28" s="251"/>
      <c r="D28" s="251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3" t="s">
        <v>25</v>
      </c>
      <c r="Q28" s="253"/>
      <c r="R28" s="141"/>
      <c r="S28" s="71"/>
      <c r="T28" s="147"/>
      <c r="U28" s="72"/>
      <c r="V28" s="61"/>
      <c r="W28" s="62"/>
      <c r="X28" s="66"/>
      <c r="Y28" s="187"/>
      <c r="Z28" s="187"/>
      <c r="AA28" s="66"/>
      <c r="AB28" s="66"/>
      <c r="AC28" s="66"/>
      <c r="AD28" s="66"/>
    </row>
    <row r="29" spans="2:30" s="63" customFormat="1" ht="20.100000000000001" customHeight="1" x14ac:dyDescent="0.25">
      <c r="B29" s="73"/>
      <c r="C29" s="74"/>
      <c r="D29" s="74"/>
      <c r="E29" s="71"/>
      <c r="F29" s="75"/>
      <c r="G29" s="75"/>
      <c r="H29" s="75"/>
      <c r="I29" s="75"/>
      <c r="J29" s="75"/>
      <c r="K29" s="75"/>
      <c r="L29" s="75"/>
      <c r="M29" s="71"/>
      <c r="N29" s="71"/>
      <c r="O29" s="71"/>
      <c r="P29" s="71"/>
      <c r="Q29" s="71"/>
      <c r="R29" s="71"/>
      <c r="S29" s="71"/>
      <c r="T29" s="68"/>
      <c r="V29" s="36"/>
      <c r="W29" s="62"/>
      <c r="X29" s="66"/>
      <c r="Y29" s="187"/>
      <c r="Z29" s="187"/>
      <c r="AA29" s="66"/>
      <c r="AB29" s="66"/>
      <c r="AC29" s="66"/>
      <c r="AD29" s="66"/>
    </row>
    <row r="30" spans="2:30" s="71" customFormat="1" ht="15.75" customHeight="1" x14ac:dyDescent="0.25">
      <c r="B30" s="254" t="s">
        <v>26</v>
      </c>
      <c r="C30" s="255"/>
      <c r="D30" s="255"/>
      <c r="F30" s="256" t="s">
        <v>27</v>
      </c>
      <c r="G30" s="75"/>
      <c r="H30" s="257" t="s">
        <v>28</v>
      </c>
      <c r="I30" s="257"/>
      <c r="J30" s="257"/>
      <c r="K30" s="257"/>
      <c r="L30" s="257"/>
      <c r="T30" s="68"/>
      <c r="V30" s="77"/>
      <c r="W30" s="78"/>
      <c r="X30" s="159"/>
      <c r="Y30" s="190"/>
      <c r="Z30" s="187"/>
      <c r="AA30" s="66"/>
      <c r="AB30" s="66"/>
      <c r="AC30" s="159"/>
      <c r="AD30" s="159"/>
    </row>
    <row r="31" spans="2:30" s="71" customFormat="1" ht="64.5" x14ac:dyDescent="0.25">
      <c r="B31" s="79"/>
      <c r="F31" s="256"/>
      <c r="G31" s="80"/>
      <c r="H31" s="76" t="s">
        <v>29</v>
      </c>
      <c r="I31" s="76"/>
      <c r="J31" s="76" t="s">
        <v>30</v>
      </c>
      <c r="K31" s="76"/>
      <c r="L31" s="76" t="s">
        <v>31</v>
      </c>
      <c r="N31" s="258" t="s">
        <v>32</v>
      </c>
      <c r="O31" s="256"/>
      <c r="P31" s="258" t="s">
        <v>33</v>
      </c>
      <c r="Q31" s="256"/>
      <c r="R31" s="258" t="s">
        <v>34</v>
      </c>
      <c r="T31" s="68"/>
      <c r="V31" s="77"/>
      <c r="W31" s="78"/>
      <c r="X31" s="159"/>
      <c r="Y31" s="190"/>
      <c r="Z31" s="187"/>
      <c r="AA31" s="66"/>
      <c r="AB31" s="66"/>
      <c r="AC31" s="159"/>
      <c r="AD31" s="159"/>
    </row>
    <row r="32" spans="2:30" s="83" customFormat="1" ht="15.75" customHeight="1" x14ac:dyDescent="0.25">
      <c r="B32" s="81"/>
      <c r="C32" s="82" t="s">
        <v>35</v>
      </c>
      <c r="D32" s="82" t="s">
        <v>36</v>
      </c>
      <c r="E32" s="262" t="s">
        <v>57</v>
      </c>
      <c r="F32" s="262"/>
      <c r="G32" s="262"/>
      <c r="H32" s="262"/>
      <c r="I32" s="262"/>
      <c r="J32" s="262"/>
      <c r="K32" s="262"/>
      <c r="L32" s="262"/>
      <c r="M32" s="262"/>
      <c r="N32" s="259"/>
      <c r="O32" s="259"/>
      <c r="P32" s="259"/>
      <c r="Q32" s="259"/>
      <c r="R32" s="259"/>
      <c r="T32" s="84"/>
      <c r="V32" s="85"/>
      <c r="W32" s="86"/>
      <c r="X32" s="159"/>
      <c r="Y32" s="190"/>
      <c r="Z32" s="190"/>
      <c r="AA32" s="159"/>
      <c r="AB32" s="159"/>
      <c r="AC32" s="159"/>
      <c r="AD32" s="159"/>
    </row>
    <row r="33" spans="2:30" s="63" customFormat="1" ht="8.1" customHeight="1" x14ac:dyDescent="0.25">
      <c r="B33" s="64"/>
      <c r="F33" s="67"/>
      <c r="G33" s="67"/>
      <c r="H33" s="67"/>
      <c r="I33" s="67"/>
      <c r="J33" s="67"/>
      <c r="K33" s="67"/>
      <c r="L33" s="67"/>
      <c r="T33" s="68"/>
      <c r="V33" s="36"/>
      <c r="W33" s="62"/>
      <c r="X33" s="66"/>
      <c r="Y33" s="187"/>
      <c r="Z33" s="187"/>
      <c r="AA33" s="66"/>
      <c r="AB33" s="66"/>
      <c r="AC33" s="66"/>
      <c r="AD33" s="66"/>
    </row>
    <row r="34" spans="2:30" s="63" customFormat="1" x14ac:dyDescent="0.25">
      <c r="B34" s="81"/>
      <c r="C34" s="87" t="s">
        <v>37</v>
      </c>
      <c r="D34" s="87">
        <f ca="1">IF(D13&gt;0,D13,TODAY())</f>
        <v>46307</v>
      </c>
      <c r="F34" s="88" t="str">
        <f ca="1">IF(D34="","",IF(
OR($Z$14&gt;=24,$B$47),
"X",
IF(AND($Z$14&gt;=8,D34=IF($Z$13=1,$D$13,$Z$17)),"X","")
))</f>
        <v>X</v>
      </c>
      <c r="G34" s="67"/>
      <c r="H34" s="143"/>
      <c r="I34" s="67"/>
      <c r="J34" s="143"/>
      <c r="K34" s="67"/>
      <c r="L34" s="143"/>
      <c r="N34" s="157">
        <f ca="1">IFERROR(_xlfn.LET(
_xlpm.tag,D34,
_xlpm.stunden,$Z$14,
_xlpm.mehrtägig,OR(_xlpm.stunden&gt;=24,$B$47),
_xlpm.satz,
IF(OR(_xlpm.tag="",$Z$18&lt;&gt;""),0,
IF(_xlpm.mehrtägig,
IF(
OR(_xlpm.tag=$D$13,_xlpm.tag=$D$17),
$G$63,
IF(AND(_xlpm.tag&gt;$D$13,_xlpm.tag&lt;$D$17),$G$62,0)
),
IF(
AND(
_xlpm.stunden&gt;=8,
_xlpm.tag=IF($Z$13=1,$D$13,$Z$17)
),
$D$61,
0
)
)),
IF(_xlpm.satz=0,"",_xlpm.satz)
),"")</f>
        <v>14</v>
      </c>
      <c r="O34" s="158"/>
      <c r="P34" s="157" t="str">
        <f ca="1">IFERROR(_xlfn.LET(
_xlpm.x,IF(H34="X",$F$71,0)+IF(J34="X",$F$72,0)+IF(L34="X",$F$73,0),
_xlpm.abzug,MIN(N34,_xlpm.x),
IF(OR(N34="",_xlpm.abzug=0),"",_xlpm.abzug)
),"")</f>
        <v/>
      </c>
      <c r="Q34" s="158"/>
      <c r="R34" s="157">
        <f ca="1">IFERROR(_xlfn.LET(
_xlpm.x,N34-IF(P34="",0,P34),
IF(OR(N34="",_xlpm.x=0),"",_xlpm.x)
),"")</f>
        <v>14</v>
      </c>
      <c r="T34" s="68"/>
      <c r="V34" s="36"/>
      <c r="W34" s="62"/>
      <c r="X34" s="66"/>
      <c r="Y34" s="187"/>
      <c r="Z34" s="191"/>
      <c r="AA34" s="166"/>
      <c r="AB34" s="166"/>
      <c r="AC34" s="66"/>
      <c r="AD34" s="66"/>
    </row>
    <row r="35" spans="2:30" s="63" customFormat="1" ht="8.1" customHeight="1" x14ac:dyDescent="0.25">
      <c r="B35" s="89"/>
      <c r="C35" s="67"/>
      <c r="D35" s="87"/>
      <c r="F35" s="67"/>
      <c r="G35" s="67"/>
      <c r="H35" s="67"/>
      <c r="I35" s="67"/>
      <c r="J35" s="67"/>
      <c r="K35" s="67"/>
      <c r="L35" s="67"/>
      <c r="N35" s="157"/>
      <c r="O35" s="186"/>
      <c r="P35" s="186"/>
      <c r="Q35" s="186"/>
      <c r="R35" s="186"/>
      <c r="T35" s="68"/>
      <c r="V35" s="36"/>
      <c r="W35" s="62"/>
      <c r="X35" s="66"/>
      <c r="Y35" s="187"/>
      <c r="Z35" s="191"/>
      <c r="AA35" s="166"/>
      <c r="AB35" s="166"/>
      <c r="AC35" s="66"/>
      <c r="AD35" s="66"/>
    </row>
    <row r="36" spans="2:30" s="63" customFormat="1" x14ac:dyDescent="0.25">
      <c r="B36" s="89"/>
      <c r="C36" s="87" t="s">
        <v>38</v>
      </c>
      <c r="D36" s="87" t="str">
        <f ca="1">IF($Z$13&gt;1,D34+1,"")</f>
        <v/>
      </c>
      <c r="F36" s="88" t="str">
        <f ca="1">IF($Z$16,IF(D36=$Z$17,"X",""),IF($Z$13&gt;=2,"X",""))</f>
        <v/>
      </c>
      <c r="G36" s="67"/>
      <c r="H36" s="143"/>
      <c r="I36" s="67"/>
      <c r="J36" s="143"/>
      <c r="K36" s="67"/>
      <c r="L36" s="143"/>
      <c r="N36" s="157" t="str">
        <f t="shared" ref="N36:N42" ca="1" si="0">IFERROR(_xlfn.LET(
_xlpm.tag,D36,
_xlpm.stunden,$Z$14,
_xlpm.mehrtägig,OR(_xlpm.stunden&gt;=24,$B$47),
_xlpm.satz,
IF(OR(_xlpm.tag="",$Z$18&lt;&gt;""),0,
IF(_xlpm.mehrtägig,
IF(
OR(_xlpm.tag=$D$13,_xlpm.tag=$D$17),
$G$63,
IF(AND(_xlpm.tag&gt;$D$13,_xlpm.tag&lt;$D$17),$G$62,0)
),
IF(
AND(
_xlpm.stunden&gt;=8,
_xlpm.tag=IF($Z$13=1,$D$13,$Z$17)
),
$D$61,
0
)
)),
IF(_xlpm.satz=0,"",_xlpm.satz)
),"")</f>
        <v/>
      </c>
      <c r="O36" s="158"/>
      <c r="P36" s="157" t="str">
        <f t="shared" ref="P36:P42" ca="1" si="1">IFERROR(_xlfn.LET(
_xlpm.x,IF(H36="X",$F$71,0)+IF(J36="X",$F$72,0)+IF(L36="X",$F$73,0),
_xlpm.abzug,MIN(N36,_xlpm.x),
IF(OR(N36="",_xlpm.abzug=0),"",_xlpm.abzug)
),"")</f>
        <v/>
      </c>
      <c r="Q36" s="158"/>
      <c r="R36" s="157" t="str">
        <f t="shared" ref="R36:R42" ca="1" si="2">IFERROR(_xlfn.LET(
_xlpm.x,N36-IF(P36="",0,P36),
IF(OR(N36="",_xlpm.x=0),"",_xlpm.x)
),"")</f>
        <v/>
      </c>
      <c r="T36" s="68"/>
      <c r="V36" s="36"/>
      <c r="W36" s="62"/>
      <c r="X36" s="66"/>
      <c r="Y36" s="187"/>
      <c r="Z36" s="191"/>
      <c r="AA36" s="166"/>
      <c r="AB36" s="166"/>
      <c r="AC36" s="66"/>
      <c r="AD36" s="66"/>
    </row>
    <row r="37" spans="2:30" s="63" customFormat="1" ht="8.1" customHeight="1" x14ac:dyDescent="0.25">
      <c r="B37" s="89"/>
      <c r="C37" s="67"/>
      <c r="D37" s="87"/>
      <c r="F37" s="67"/>
      <c r="G37" s="67"/>
      <c r="H37" s="67"/>
      <c r="I37" s="67"/>
      <c r="J37" s="67"/>
      <c r="K37" s="67"/>
      <c r="L37" s="67"/>
      <c r="N37" s="157"/>
      <c r="O37" s="186"/>
      <c r="P37" s="186"/>
      <c r="Q37" s="186"/>
      <c r="R37" s="186"/>
      <c r="T37" s="68"/>
      <c r="V37" s="36"/>
      <c r="W37" s="62"/>
      <c r="X37" s="66"/>
      <c r="Y37" s="187"/>
      <c r="Z37" s="191"/>
      <c r="AA37" s="166"/>
      <c r="AB37" s="166"/>
      <c r="AC37" s="66"/>
      <c r="AD37" s="66"/>
    </row>
    <row r="38" spans="2:30" s="63" customFormat="1" x14ac:dyDescent="0.25">
      <c r="B38" s="89"/>
      <c r="C38" s="87" t="s">
        <v>39</v>
      </c>
      <c r="D38" s="87" t="str">
        <f ca="1">IF($Z$13&gt;2,D36+1,"")</f>
        <v/>
      </c>
      <c r="F38" s="88" t="str">
        <f ca="1">IF($Z$16,IF(D38=$Z$17,"X",""),IF($Z$13&gt;=3,"X",""))</f>
        <v/>
      </c>
      <c r="G38" s="67"/>
      <c r="H38" s="143"/>
      <c r="I38" s="67"/>
      <c r="J38" s="143"/>
      <c r="K38" s="67"/>
      <c r="L38" s="143"/>
      <c r="N38" s="157" t="str">
        <f t="shared" ca="1" si="0"/>
        <v/>
      </c>
      <c r="O38" s="158"/>
      <c r="P38" s="157" t="str">
        <f t="shared" ca="1" si="1"/>
        <v/>
      </c>
      <c r="Q38" s="158"/>
      <c r="R38" s="157" t="str">
        <f t="shared" ca="1" si="2"/>
        <v/>
      </c>
      <c r="T38" s="68"/>
      <c r="V38" s="36"/>
      <c r="W38" s="62"/>
      <c r="X38" s="66"/>
      <c r="Y38" s="187"/>
      <c r="Z38" s="191"/>
      <c r="AA38" s="166"/>
      <c r="AB38" s="166"/>
      <c r="AC38" s="66"/>
      <c r="AD38" s="66"/>
    </row>
    <row r="39" spans="2:30" s="63" customFormat="1" ht="8.1" customHeight="1" x14ac:dyDescent="0.25">
      <c r="B39" s="89"/>
      <c r="C39" s="67"/>
      <c r="D39" s="87"/>
      <c r="F39" s="67"/>
      <c r="G39" s="67"/>
      <c r="H39" s="67"/>
      <c r="I39" s="67"/>
      <c r="J39" s="67"/>
      <c r="K39" s="67"/>
      <c r="L39" s="67"/>
      <c r="N39" s="157"/>
      <c r="O39" s="186"/>
      <c r="P39" s="186"/>
      <c r="Q39" s="186"/>
      <c r="R39" s="186"/>
      <c r="T39" s="68"/>
      <c r="V39" s="36"/>
      <c r="W39" s="62"/>
      <c r="X39" s="66"/>
      <c r="Y39" s="187"/>
      <c r="Z39" s="191"/>
      <c r="AA39" s="166"/>
      <c r="AB39" s="166"/>
      <c r="AC39" s="66"/>
      <c r="AD39" s="66"/>
    </row>
    <row r="40" spans="2:30" s="63" customFormat="1" x14ac:dyDescent="0.25">
      <c r="B40" s="89"/>
      <c r="C40" s="87" t="s">
        <v>40</v>
      </c>
      <c r="D40" s="87" t="str">
        <f ca="1">IF($Z$13&gt;3,D38+1,"")</f>
        <v/>
      </c>
      <c r="F40" s="88" t="str">
        <f ca="1">IF($Z$16,IF(D40=$Z$17,"X",""),IF($Z$13&gt;=4,"X",""))</f>
        <v/>
      </c>
      <c r="G40" s="67"/>
      <c r="H40" s="143"/>
      <c r="I40" s="67"/>
      <c r="J40" s="143"/>
      <c r="K40" s="67"/>
      <c r="L40" s="143"/>
      <c r="N40" s="157" t="str">
        <f t="shared" ca="1" si="0"/>
        <v/>
      </c>
      <c r="O40" s="158"/>
      <c r="P40" s="157" t="str">
        <f t="shared" ca="1" si="1"/>
        <v/>
      </c>
      <c r="Q40" s="158"/>
      <c r="R40" s="157" t="str">
        <f t="shared" ca="1" si="2"/>
        <v/>
      </c>
      <c r="T40" s="68"/>
      <c r="V40" s="36"/>
      <c r="W40" s="62"/>
      <c r="X40" s="66"/>
      <c r="Y40" s="187"/>
      <c r="Z40" s="191"/>
      <c r="AA40" s="166"/>
      <c r="AB40" s="166"/>
      <c r="AC40" s="66"/>
      <c r="AD40" s="66"/>
    </row>
    <row r="41" spans="2:30" s="63" customFormat="1" ht="7.5" customHeight="1" x14ac:dyDescent="0.25">
      <c r="B41" s="89"/>
      <c r="C41" s="67"/>
      <c r="D41" s="87"/>
      <c r="F41" s="67"/>
      <c r="G41" s="67"/>
      <c r="H41" s="67"/>
      <c r="I41" s="67"/>
      <c r="J41" s="67"/>
      <c r="K41" s="67"/>
      <c r="L41" s="67"/>
      <c r="N41" s="157"/>
      <c r="O41" s="186"/>
      <c r="P41" s="186"/>
      <c r="Q41" s="186"/>
      <c r="R41" s="186"/>
      <c r="T41" s="68"/>
      <c r="V41" s="36"/>
      <c r="W41" s="62"/>
      <c r="X41" s="66"/>
      <c r="Y41" s="187"/>
      <c r="Z41" s="191"/>
      <c r="AA41" s="166"/>
      <c r="AB41" s="166"/>
      <c r="AC41" s="66"/>
      <c r="AD41" s="66"/>
    </row>
    <row r="42" spans="2:30" s="63" customFormat="1" x14ac:dyDescent="0.25">
      <c r="B42" s="89"/>
      <c r="C42" s="87" t="s">
        <v>41</v>
      </c>
      <c r="D42" s="87" t="str">
        <f ca="1">IF($Z$13&gt;4,D40+1,"")</f>
        <v/>
      </c>
      <c r="F42" s="88" t="str">
        <f ca="1">IF($Z$16,IF(D42=$Z$17,"X",""),IF($Z$13&gt;=5,"X",""))</f>
        <v/>
      </c>
      <c r="G42" s="67"/>
      <c r="H42" s="143"/>
      <c r="I42" s="67"/>
      <c r="J42" s="143"/>
      <c r="K42" s="67"/>
      <c r="L42" s="143"/>
      <c r="N42" s="157" t="str">
        <f t="shared" ca="1" si="0"/>
        <v/>
      </c>
      <c r="O42" s="158"/>
      <c r="P42" s="157" t="str">
        <f t="shared" ca="1" si="1"/>
        <v/>
      </c>
      <c r="Q42" s="158"/>
      <c r="R42" s="157" t="str">
        <f t="shared" ca="1" si="2"/>
        <v/>
      </c>
      <c r="T42" s="68"/>
      <c r="V42" s="36"/>
      <c r="W42" s="62"/>
      <c r="X42" s="66"/>
      <c r="Y42" s="187"/>
      <c r="Z42" s="191"/>
      <c r="AA42" s="166"/>
      <c r="AB42" s="166"/>
      <c r="AC42" s="66"/>
      <c r="AD42" s="66"/>
    </row>
    <row r="43" spans="2:30" s="63" customFormat="1" ht="8.1" customHeight="1" thickBot="1" x14ac:dyDescent="0.3">
      <c r="B43" s="89"/>
      <c r="C43" s="90"/>
      <c r="D43" s="90"/>
      <c r="E43" s="90"/>
      <c r="F43" s="91"/>
      <c r="G43" s="91"/>
      <c r="H43" s="91"/>
      <c r="I43" s="91"/>
      <c r="J43" s="91"/>
      <c r="K43" s="91"/>
      <c r="L43" s="91"/>
      <c r="M43" s="90"/>
      <c r="N43" s="151"/>
      <c r="O43" s="151"/>
      <c r="P43" s="151"/>
      <c r="Q43" s="151"/>
      <c r="R43" s="151"/>
      <c r="T43" s="68"/>
      <c r="V43" s="36"/>
      <c r="W43" s="62"/>
      <c r="X43" s="66"/>
      <c r="Y43" s="187"/>
      <c r="Z43" s="187"/>
      <c r="AA43" s="66"/>
      <c r="AB43" s="66"/>
      <c r="AC43" s="66"/>
      <c r="AD43" s="66"/>
    </row>
    <row r="44" spans="2:30" s="63" customFormat="1" ht="8.1" customHeight="1" thickTop="1" x14ac:dyDescent="0.25">
      <c r="B44" s="89"/>
      <c r="F44" s="67"/>
      <c r="G44" s="67"/>
      <c r="H44" s="67"/>
      <c r="I44" s="67"/>
      <c r="J44" s="67"/>
      <c r="K44" s="67"/>
      <c r="L44" s="67"/>
      <c r="N44" s="150"/>
      <c r="O44" s="150"/>
      <c r="P44" s="150"/>
      <c r="Q44" s="150"/>
      <c r="R44" s="150"/>
      <c r="T44" s="68"/>
      <c r="V44" s="36"/>
      <c r="W44" s="62"/>
      <c r="X44" s="66"/>
      <c r="Y44" s="187"/>
      <c r="Z44" s="187"/>
      <c r="AA44" s="66"/>
      <c r="AB44" s="66"/>
      <c r="AC44" s="66"/>
      <c r="AD44" s="66"/>
    </row>
    <row r="45" spans="2:30" s="63" customFormat="1" ht="18" customHeight="1" x14ac:dyDescent="0.25">
      <c r="B45" s="266" t="s">
        <v>70</v>
      </c>
      <c r="C45" s="267"/>
      <c r="D45" s="267"/>
      <c r="F45" s="72"/>
      <c r="G45" s="72"/>
      <c r="H45" s="263" t="s">
        <v>59</v>
      </c>
      <c r="I45" s="263"/>
      <c r="J45" s="263"/>
      <c r="K45" s="263"/>
      <c r="L45" s="263"/>
      <c r="M45" s="163"/>
      <c r="N45" s="164">
        <f t="shared" ref="N45" ca="1" si="3">IFERROR(IF(SUM(N34,N36,N38,N40,N42)=0,"",SUM(N34,N36,N38,N40,N42)),"")</f>
        <v>14</v>
      </c>
      <c r="O45" s="164"/>
      <c r="P45" s="164" t="str">
        <f ca="1">IFERROR(IF(SUM(P34,P36,P38,P40,P42)=0,"",SUM(P34,P36,P38,P40,P42)),"")</f>
        <v/>
      </c>
      <c r="Q45" s="164"/>
      <c r="R45" s="164">
        <f t="shared" ref="R45" ca="1" si="4">IFERROR(IF(SUM(R34,R36,R38,R40,R42)=0,"",SUM(R34,R36,R38,R40,R42)),"")</f>
        <v>14</v>
      </c>
      <c r="S45" s="163"/>
      <c r="T45" s="146">
        <f ca="1">IF(R45&gt;0,R45,"")</f>
        <v>14</v>
      </c>
      <c r="U45" s="72"/>
      <c r="V45" s="144"/>
      <c r="W45" s="62"/>
      <c r="X45" s="66"/>
      <c r="Y45" s="187"/>
      <c r="Z45" s="187"/>
      <c r="AA45" s="66"/>
      <c r="AB45" s="66"/>
      <c r="AC45" s="66"/>
      <c r="AD45" s="66"/>
    </row>
    <row r="46" spans="2:30" s="63" customFormat="1" ht="18" customHeight="1" x14ac:dyDescent="0.25">
      <c r="B46" s="266"/>
      <c r="C46" s="267"/>
      <c r="D46" s="267"/>
      <c r="F46" s="67"/>
      <c r="G46" s="67"/>
      <c r="H46" s="67"/>
      <c r="I46" s="67"/>
      <c r="J46" s="67"/>
      <c r="K46" s="67"/>
      <c r="L46" s="67"/>
      <c r="T46" s="68"/>
      <c r="V46" s="36"/>
      <c r="W46" s="62"/>
      <c r="X46" s="66"/>
      <c r="Y46" s="187"/>
      <c r="Z46" s="187"/>
      <c r="AA46" s="66"/>
      <c r="AB46" s="66"/>
      <c r="AC46" s="66"/>
      <c r="AD46" s="66"/>
    </row>
    <row r="47" spans="2:30" s="63" customFormat="1" ht="18" customHeight="1" x14ac:dyDescent="0.25">
      <c r="B47" s="185" t="b">
        <v>0</v>
      </c>
      <c r="C47" s="264" t="s">
        <v>68</v>
      </c>
      <c r="D47" s="264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3" t="s">
        <v>25</v>
      </c>
      <c r="Q47" s="253"/>
      <c r="R47" s="141"/>
      <c r="S47" s="71"/>
      <c r="T47" s="147"/>
      <c r="U47" s="72"/>
      <c r="V47" s="144"/>
      <c r="W47" s="62"/>
      <c r="X47" s="66"/>
      <c r="Y47" s="187"/>
      <c r="Z47" s="187"/>
      <c r="AA47" s="66"/>
      <c r="AB47" s="66"/>
      <c r="AC47" s="66"/>
      <c r="AD47" s="66"/>
    </row>
    <row r="48" spans="2:30" s="63" customFormat="1" ht="18" customHeight="1" x14ac:dyDescent="0.25">
      <c r="B48" s="64"/>
      <c r="C48" s="65"/>
      <c r="D48" s="65"/>
      <c r="F48" s="67"/>
      <c r="G48" s="67"/>
      <c r="H48" s="67"/>
      <c r="I48" s="67"/>
      <c r="J48" s="67"/>
      <c r="K48" s="67"/>
      <c r="L48" s="67"/>
      <c r="T48" s="68"/>
      <c r="V48" s="36"/>
      <c r="W48" s="62"/>
      <c r="X48" s="66"/>
      <c r="Y48" s="187"/>
      <c r="Z48" s="187"/>
      <c r="AA48" s="66"/>
      <c r="AB48" s="66"/>
      <c r="AC48" s="66"/>
      <c r="AD48" s="66"/>
    </row>
    <row r="49" spans="2:30" s="63" customFormat="1" ht="18" customHeight="1" x14ac:dyDescent="0.25">
      <c r="B49" s="184"/>
      <c r="C49" s="265" t="s">
        <v>69</v>
      </c>
      <c r="D49" s="265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3" t="s">
        <v>25</v>
      </c>
      <c r="Q49" s="253"/>
      <c r="R49" s="141"/>
      <c r="S49" s="71"/>
      <c r="T49" s="147"/>
      <c r="U49" s="72"/>
      <c r="V49" s="144"/>
      <c r="W49" s="62"/>
      <c r="X49" s="66"/>
      <c r="Y49" s="187"/>
      <c r="Z49" s="187"/>
      <c r="AA49" s="66"/>
      <c r="AB49" s="66"/>
      <c r="AC49" s="66"/>
      <c r="AD49" s="66"/>
    </row>
    <row r="50" spans="2:30" s="63" customFormat="1" ht="18" customHeight="1" x14ac:dyDescent="0.25">
      <c r="B50" s="182"/>
      <c r="C50" s="183"/>
      <c r="D50" s="183"/>
      <c r="F50" s="67"/>
      <c r="G50" s="67"/>
      <c r="H50" s="67"/>
      <c r="I50" s="67"/>
      <c r="J50" s="67"/>
      <c r="K50" s="67"/>
      <c r="L50" s="67"/>
      <c r="T50" s="68"/>
      <c r="V50" s="36"/>
      <c r="W50" s="62"/>
      <c r="X50" s="66"/>
      <c r="Y50" s="187"/>
      <c r="Z50" s="187"/>
      <c r="AA50" s="66"/>
      <c r="AB50" s="66"/>
      <c r="AC50" s="66"/>
      <c r="AD50" s="66"/>
    </row>
    <row r="51" spans="2:30" s="63" customFormat="1" ht="18" customHeight="1" x14ac:dyDescent="0.25">
      <c r="B51" s="260" t="s">
        <v>42</v>
      </c>
      <c r="C51" s="261"/>
      <c r="D51" s="261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3" t="s">
        <v>25</v>
      </c>
      <c r="Q51" s="253"/>
      <c r="R51" s="141"/>
      <c r="S51" s="71"/>
      <c r="T51" s="148"/>
      <c r="U51" s="72"/>
      <c r="V51" s="145"/>
      <c r="W51" s="62"/>
      <c r="X51" s="66"/>
      <c r="Y51" s="187"/>
      <c r="Z51" s="187"/>
      <c r="AA51" s="66"/>
      <c r="AB51" s="66"/>
      <c r="AC51" s="66"/>
      <c r="AD51" s="66"/>
    </row>
    <row r="52" spans="2:30" s="63" customFormat="1" ht="18" customHeight="1" x14ac:dyDescent="0.25">
      <c r="B52" s="64"/>
      <c r="C52" s="65"/>
      <c r="D52" s="65"/>
      <c r="F52" s="67"/>
      <c r="G52" s="67"/>
      <c r="H52" s="67"/>
      <c r="I52" s="67"/>
      <c r="J52" s="67"/>
      <c r="K52" s="67"/>
      <c r="L52" s="67"/>
      <c r="T52" s="92"/>
      <c r="V52" s="36"/>
      <c r="W52" s="62"/>
      <c r="X52" s="66"/>
      <c r="Y52" s="187"/>
      <c r="Z52" s="187"/>
      <c r="AA52" s="66"/>
      <c r="AB52" s="66"/>
      <c r="AC52" s="66"/>
      <c r="AD52" s="66"/>
    </row>
    <row r="53" spans="2:30" s="63" customFormat="1" ht="18" customHeight="1" x14ac:dyDescent="0.25">
      <c r="B53" s="250"/>
      <c r="C53" s="251"/>
      <c r="D53" s="251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3" t="s">
        <v>25</v>
      </c>
      <c r="Q53" s="253"/>
      <c r="R53" s="141"/>
      <c r="S53" s="71"/>
      <c r="T53" s="142"/>
      <c r="U53" s="72"/>
      <c r="V53" s="145"/>
      <c r="W53" s="62"/>
      <c r="X53" s="66"/>
      <c r="Y53" s="187"/>
      <c r="Z53" s="187"/>
      <c r="AA53" s="66"/>
      <c r="AB53" s="66"/>
      <c r="AC53" s="66"/>
      <c r="AD53" s="66"/>
    </row>
    <row r="54" spans="2:30" s="63" customFormat="1" ht="15" customHeight="1" thickBot="1" x14ac:dyDescent="0.3">
      <c r="B54" s="69"/>
      <c r="C54" s="70"/>
      <c r="D54" s="70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4"/>
      <c r="P54" s="95"/>
      <c r="Q54" s="95"/>
      <c r="R54" s="96"/>
      <c r="S54" s="94"/>
      <c r="T54" s="149"/>
      <c r="U54" s="90"/>
      <c r="V54" s="97"/>
      <c r="W54" s="62"/>
      <c r="X54" s="66"/>
      <c r="Y54" s="187"/>
      <c r="Z54" s="187"/>
      <c r="AA54" s="66"/>
      <c r="AB54" s="66"/>
      <c r="AC54" s="66"/>
      <c r="AD54" s="66"/>
    </row>
    <row r="55" spans="2:30" s="63" customFormat="1" ht="12" customHeight="1" thickTop="1" x14ac:dyDescent="0.25">
      <c r="B55" s="64"/>
      <c r="C55" s="65"/>
      <c r="D55" s="65"/>
      <c r="F55" s="67"/>
      <c r="G55" s="67"/>
      <c r="H55" s="67"/>
      <c r="I55" s="67"/>
      <c r="J55" s="67"/>
      <c r="K55" s="67"/>
      <c r="L55" s="67"/>
      <c r="T55" s="98"/>
      <c r="V55" s="36"/>
      <c r="W55" s="62"/>
      <c r="X55" s="66"/>
      <c r="Y55" s="187"/>
      <c r="Z55" s="187"/>
      <c r="AA55" s="66"/>
      <c r="AB55" s="66"/>
      <c r="AC55" s="66"/>
      <c r="AD55" s="66"/>
    </row>
    <row r="56" spans="2:30" s="60" customFormat="1" ht="19.5" customHeight="1" thickBot="1" x14ac:dyDescent="0.3">
      <c r="B56" s="99"/>
      <c r="C56" s="100"/>
      <c r="D56" s="100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282" t="s">
        <v>58</v>
      </c>
      <c r="Q56" s="282"/>
      <c r="R56" s="282"/>
      <c r="S56" s="282"/>
      <c r="T56" s="161">
        <f ca="1">IFERROR(IF(SUM(T26,T28,T45,T47,T49,T51,T53)=0,"",SUM(T26,T28,T45,T47,T49,T51,T53)),"")</f>
        <v>14</v>
      </c>
      <c r="U56" s="101"/>
      <c r="V56" s="102"/>
      <c r="W56" s="103"/>
      <c r="X56" s="160"/>
      <c r="Y56" s="192"/>
      <c r="Z56" s="192"/>
      <c r="AA56" s="160"/>
      <c r="AB56" s="160"/>
      <c r="AC56" s="160"/>
      <c r="AD56" s="160"/>
    </row>
    <row r="57" spans="2:30" s="63" customFormat="1" ht="9" customHeight="1" thickTop="1" x14ac:dyDescent="0.25">
      <c r="B57" s="268"/>
      <c r="C57" s="269"/>
      <c r="D57" s="269"/>
      <c r="E57" s="269"/>
      <c r="F57" s="269"/>
      <c r="G57" s="269"/>
      <c r="H57" s="269"/>
      <c r="I57" s="269"/>
      <c r="J57" s="269"/>
      <c r="K57" s="269"/>
      <c r="L57" s="269"/>
      <c r="M57" s="269"/>
      <c r="N57" s="269"/>
      <c r="O57" s="269"/>
      <c r="P57" s="269"/>
      <c r="Q57" s="269"/>
      <c r="R57" s="269"/>
      <c r="S57" s="269"/>
      <c r="T57" s="269"/>
      <c r="U57" s="269"/>
      <c r="V57" s="269"/>
      <c r="W57" s="270"/>
      <c r="X57" s="66"/>
      <c r="Y57" s="187"/>
      <c r="Z57" s="187"/>
      <c r="AA57" s="66"/>
      <c r="AB57" s="66"/>
      <c r="AC57" s="66"/>
      <c r="AD57" s="66"/>
    </row>
    <row r="58" spans="2:30" s="63" customFormat="1" ht="6" customHeight="1" x14ac:dyDescent="0.25">
      <c r="F58" s="67"/>
      <c r="G58" s="67"/>
      <c r="H58" s="67"/>
      <c r="I58" s="67"/>
      <c r="J58" s="67"/>
      <c r="K58" s="67"/>
      <c r="L58" s="67"/>
      <c r="T58" s="104"/>
      <c r="V58" s="36"/>
      <c r="X58" s="66"/>
      <c r="Y58" s="187"/>
      <c r="Z58" s="187"/>
      <c r="AA58" s="66"/>
      <c r="AB58" s="66"/>
      <c r="AC58" s="66"/>
      <c r="AD58" s="66"/>
    </row>
    <row r="59" spans="2:30" ht="14.25" customHeight="1" x14ac:dyDescent="0.25">
      <c r="B59" s="271" t="s">
        <v>43</v>
      </c>
      <c r="C59" s="272"/>
      <c r="D59" s="272"/>
      <c r="E59" s="272"/>
      <c r="F59" s="272"/>
      <c r="G59" s="272"/>
      <c r="H59" s="272"/>
      <c r="I59" s="272"/>
      <c r="J59" s="272"/>
      <c r="K59" s="273"/>
      <c r="L59" s="274" t="s">
        <v>72</v>
      </c>
      <c r="M59" s="275"/>
      <c r="N59" s="275"/>
      <c r="O59" s="275"/>
      <c r="P59" s="275"/>
      <c r="Q59" s="275"/>
      <c r="R59" s="275"/>
      <c r="S59" s="275"/>
      <c r="T59" s="275"/>
      <c r="U59" s="275"/>
      <c r="V59" s="275"/>
      <c r="W59" s="276"/>
    </row>
    <row r="60" spans="2:30" ht="45.75" customHeight="1" x14ac:dyDescent="0.25">
      <c r="B60" s="279" t="s">
        <v>44</v>
      </c>
      <c r="C60" s="280"/>
      <c r="D60" s="281" t="s">
        <v>45</v>
      </c>
      <c r="E60" s="281"/>
      <c r="F60" s="281"/>
      <c r="G60" s="281"/>
      <c r="H60" s="281"/>
      <c r="I60" s="281"/>
      <c r="J60" s="281"/>
      <c r="K60" s="105"/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8"/>
    </row>
    <row r="61" spans="2:30" ht="15.75" customHeight="1" x14ac:dyDescent="0.25">
      <c r="B61" s="290" t="s">
        <v>46</v>
      </c>
      <c r="C61" s="291"/>
      <c r="D61" s="106">
        <v>14</v>
      </c>
      <c r="E61" s="107"/>
      <c r="F61" s="108"/>
      <c r="G61" s="292">
        <v>0</v>
      </c>
      <c r="H61" s="292"/>
      <c r="I61" s="292"/>
      <c r="J61" s="292"/>
      <c r="K61" s="109"/>
      <c r="L61" s="293" t="s">
        <v>47</v>
      </c>
      <c r="M61" s="293"/>
      <c r="N61" s="293"/>
      <c r="O61" s="293"/>
      <c r="P61" s="293"/>
      <c r="Q61" s="293"/>
      <c r="R61" s="293"/>
      <c r="S61" s="293"/>
      <c r="T61" s="293"/>
      <c r="U61" s="293"/>
      <c r="V61" s="293"/>
      <c r="W61" s="294"/>
    </row>
    <row r="62" spans="2:30" ht="15.75" customHeight="1" x14ac:dyDescent="0.25">
      <c r="B62" s="279" t="s">
        <v>48</v>
      </c>
      <c r="C62" s="295"/>
      <c r="D62" s="110">
        <v>0</v>
      </c>
      <c r="G62" s="296">
        <v>28</v>
      </c>
      <c r="H62" s="296"/>
      <c r="I62" s="296"/>
      <c r="J62" s="296"/>
      <c r="K62" s="111"/>
      <c r="L62" s="293"/>
      <c r="M62" s="293"/>
      <c r="N62" s="293"/>
      <c r="O62" s="293"/>
      <c r="P62" s="293"/>
      <c r="Q62" s="293"/>
      <c r="R62" s="293"/>
      <c r="S62" s="293"/>
      <c r="T62" s="293"/>
      <c r="U62" s="293"/>
      <c r="V62" s="293"/>
      <c r="W62" s="294"/>
    </row>
    <row r="63" spans="2:30" ht="15.75" customHeight="1" x14ac:dyDescent="0.25">
      <c r="B63" s="297" t="s">
        <v>49</v>
      </c>
      <c r="C63" s="298"/>
      <c r="D63" s="112">
        <v>0</v>
      </c>
      <c r="E63" s="113"/>
      <c r="F63" s="114"/>
      <c r="G63" s="299">
        <v>14</v>
      </c>
      <c r="H63" s="299"/>
      <c r="I63" s="299"/>
      <c r="J63" s="299"/>
      <c r="K63" s="115"/>
      <c r="L63" s="293"/>
      <c r="M63" s="293"/>
      <c r="N63" s="293"/>
      <c r="O63" s="293"/>
      <c r="P63" s="293"/>
      <c r="Q63" s="293"/>
      <c r="R63" s="293"/>
      <c r="S63" s="293"/>
      <c r="T63" s="293"/>
      <c r="U63" s="293"/>
      <c r="V63" s="293"/>
      <c r="W63" s="294"/>
    </row>
    <row r="64" spans="2:30" ht="15.75" customHeight="1" x14ac:dyDescent="0.25">
      <c r="B64" s="283"/>
      <c r="C64" s="284"/>
      <c r="D64" s="284"/>
      <c r="E64" s="284"/>
      <c r="F64" s="284"/>
      <c r="G64" s="284"/>
      <c r="H64" s="284"/>
      <c r="I64" s="284"/>
      <c r="J64" s="284"/>
      <c r="K64" s="285"/>
      <c r="L64" s="56"/>
      <c r="M64" s="56"/>
      <c r="N64" s="202">
        <f ca="1">D17</f>
        <v>46307</v>
      </c>
      <c r="O64" s="202"/>
      <c r="P64" s="202"/>
      <c r="Q64" s="152"/>
      <c r="R64" s="204"/>
      <c r="S64" s="204"/>
      <c r="T64" s="204"/>
      <c r="U64" s="204"/>
      <c r="V64" s="204"/>
      <c r="W64" s="116"/>
    </row>
    <row r="65" spans="2:30" ht="18" customHeight="1" x14ac:dyDescent="0.25">
      <c r="B65" s="286"/>
      <c r="C65" s="287"/>
      <c r="D65" s="287"/>
      <c r="E65" s="287"/>
      <c r="F65" s="287"/>
      <c r="G65" s="287"/>
      <c r="H65" s="287"/>
      <c r="I65" s="287"/>
      <c r="J65" s="287"/>
      <c r="K65" s="288"/>
      <c r="L65" s="56"/>
      <c r="M65" s="56"/>
      <c r="N65" s="203"/>
      <c r="O65" s="203"/>
      <c r="P65" s="203"/>
      <c r="Q65" s="152"/>
      <c r="R65" s="205"/>
      <c r="S65" s="205"/>
      <c r="T65" s="205"/>
      <c r="U65" s="205"/>
      <c r="V65" s="205"/>
      <c r="W65" s="116"/>
    </row>
    <row r="66" spans="2:30" ht="15.75" customHeight="1" x14ac:dyDescent="0.25">
      <c r="B66" s="117"/>
      <c r="C66" s="118"/>
      <c r="D66" s="118"/>
      <c r="E66" s="119"/>
      <c r="F66" s="289"/>
      <c r="G66" s="289"/>
      <c r="H66" s="289"/>
      <c r="I66" s="120"/>
      <c r="J66" s="120"/>
      <c r="K66" s="121"/>
      <c r="L66" s="56"/>
      <c r="M66" s="56"/>
      <c r="N66" s="201" t="s">
        <v>50</v>
      </c>
      <c r="O66" s="201"/>
      <c r="P66" s="201"/>
      <c r="Q66" s="153"/>
      <c r="R66" s="201" t="s">
        <v>51</v>
      </c>
      <c r="S66" s="201"/>
      <c r="T66" s="201"/>
      <c r="U66" s="201"/>
      <c r="V66" s="201"/>
      <c r="W66" s="116"/>
    </row>
    <row r="67" spans="2:30" ht="15" customHeight="1" thickBot="1" x14ac:dyDescent="0.3">
      <c r="B67" s="122"/>
      <c r="C67" s="123"/>
      <c r="D67" s="123"/>
      <c r="E67" s="124"/>
      <c r="F67" s="309"/>
      <c r="G67" s="309"/>
      <c r="H67" s="309"/>
      <c r="I67" s="125"/>
      <c r="J67" s="125"/>
      <c r="K67" s="126"/>
      <c r="L67" s="56"/>
      <c r="M67" s="56"/>
      <c r="W67" s="116"/>
    </row>
    <row r="68" spans="2:30" ht="15" customHeight="1" thickTop="1" x14ac:dyDescent="0.25">
      <c r="B68" s="310" t="s">
        <v>52</v>
      </c>
      <c r="C68" s="311"/>
      <c r="D68" s="311"/>
      <c r="E68" s="311"/>
      <c r="F68" s="311"/>
      <c r="G68" s="311"/>
      <c r="H68" s="311"/>
      <c r="I68" s="311"/>
      <c r="J68" s="311"/>
      <c r="K68" s="312"/>
      <c r="L68" s="127"/>
      <c r="M68" s="128"/>
      <c r="N68" s="315" t="s">
        <v>71</v>
      </c>
      <c r="O68" s="315"/>
      <c r="P68" s="315"/>
      <c r="Q68" s="315"/>
      <c r="R68" s="315"/>
      <c r="S68" s="315"/>
      <c r="T68" s="315"/>
      <c r="U68" s="315"/>
      <c r="V68" s="315"/>
      <c r="W68" s="129"/>
    </row>
    <row r="69" spans="2:30" ht="18" customHeight="1" x14ac:dyDescent="0.25">
      <c r="B69" s="313"/>
      <c r="C69" s="243"/>
      <c r="D69" s="243"/>
      <c r="E69" s="243"/>
      <c r="F69" s="243"/>
      <c r="G69" s="243"/>
      <c r="H69" s="243"/>
      <c r="I69" s="243"/>
      <c r="J69" s="243"/>
      <c r="K69" s="314"/>
      <c r="L69" s="130"/>
      <c r="N69" s="316"/>
      <c r="O69" s="316"/>
      <c r="P69" s="316"/>
      <c r="Q69" s="316"/>
      <c r="R69" s="316"/>
      <c r="S69" s="316"/>
      <c r="T69" s="316"/>
      <c r="U69" s="316"/>
      <c r="V69" s="316"/>
      <c r="W69" s="13"/>
    </row>
    <row r="70" spans="2:30" ht="15" customHeight="1" x14ac:dyDescent="0.25">
      <c r="B70" s="313"/>
      <c r="C70" s="243"/>
      <c r="D70" s="243"/>
      <c r="E70" s="243"/>
      <c r="F70" s="243"/>
      <c r="G70" s="243"/>
      <c r="H70" s="243"/>
      <c r="I70" s="243"/>
      <c r="J70" s="243"/>
      <c r="K70" s="314"/>
      <c r="L70" s="131"/>
      <c r="M70" s="132"/>
      <c r="N70" s="316"/>
      <c r="O70" s="316"/>
      <c r="P70" s="316"/>
      <c r="Q70" s="316"/>
      <c r="R70" s="316"/>
      <c r="S70" s="316"/>
      <c r="T70" s="316"/>
      <c r="U70" s="316"/>
      <c r="V70" s="316"/>
      <c r="W70" s="133"/>
    </row>
    <row r="71" spans="2:30" ht="15" customHeight="1" x14ac:dyDescent="0.25">
      <c r="B71" s="134" t="s">
        <v>53</v>
      </c>
      <c r="C71" s="135" t="s">
        <v>29</v>
      </c>
      <c r="D71" s="136" t="s">
        <v>54</v>
      </c>
      <c r="E71" s="136"/>
      <c r="F71" s="300">
        <v>5.6</v>
      </c>
      <c r="G71" s="300"/>
      <c r="H71" s="300"/>
      <c r="I71" s="137"/>
      <c r="J71" s="137"/>
      <c r="K71" s="137"/>
      <c r="L71" s="138"/>
      <c r="N71" s="317"/>
      <c r="O71" s="317"/>
      <c r="P71" s="317"/>
      <c r="Q71" s="319"/>
      <c r="R71" s="320"/>
      <c r="S71" s="320"/>
      <c r="T71" s="320"/>
      <c r="U71" s="320"/>
      <c r="V71" s="320"/>
      <c r="W71" s="13"/>
    </row>
    <row r="72" spans="2:30" ht="15" customHeight="1" x14ac:dyDescent="0.25">
      <c r="B72" s="134" t="s">
        <v>53</v>
      </c>
      <c r="C72" s="135" t="s">
        <v>30</v>
      </c>
      <c r="D72" s="136" t="s">
        <v>55</v>
      </c>
      <c r="E72" s="136"/>
      <c r="F72" s="300">
        <v>11.2</v>
      </c>
      <c r="G72" s="301"/>
      <c r="H72" s="301"/>
      <c r="I72" s="137"/>
      <c r="J72" s="137"/>
      <c r="K72" s="137"/>
      <c r="L72" s="138"/>
      <c r="N72" s="318"/>
      <c r="O72" s="318"/>
      <c r="P72" s="318"/>
      <c r="Q72" s="319"/>
      <c r="R72" s="321"/>
      <c r="S72" s="321"/>
      <c r="T72" s="321"/>
      <c r="U72" s="321"/>
      <c r="V72" s="321"/>
      <c r="W72" s="13"/>
    </row>
    <row r="73" spans="2:30" ht="15" customHeight="1" x14ac:dyDescent="0.25">
      <c r="B73" s="134" t="s">
        <v>53</v>
      </c>
      <c r="C73" s="135" t="s">
        <v>31</v>
      </c>
      <c r="D73" s="136" t="s">
        <v>55</v>
      </c>
      <c r="E73" s="136"/>
      <c r="F73" s="300">
        <v>11.2</v>
      </c>
      <c r="G73" s="301"/>
      <c r="H73" s="301"/>
      <c r="I73" s="139"/>
      <c r="J73" s="139"/>
      <c r="K73" s="140"/>
      <c r="L73" s="138"/>
      <c r="N73" s="201" t="s">
        <v>50</v>
      </c>
      <c r="O73" s="201"/>
      <c r="P73" s="201"/>
      <c r="Q73" s="162"/>
      <c r="R73" s="201" t="s">
        <v>51</v>
      </c>
      <c r="S73" s="201"/>
      <c r="T73" s="201"/>
      <c r="U73" s="201"/>
      <c r="V73" s="201"/>
      <c r="W73" s="13"/>
    </row>
    <row r="74" spans="2:30" ht="15" customHeight="1" x14ac:dyDescent="0.25">
      <c r="B74" s="302"/>
      <c r="C74" s="303"/>
      <c r="D74" s="303"/>
      <c r="E74" s="303"/>
      <c r="F74" s="303"/>
      <c r="G74" s="303"/>
      <c r="H74" s="303"/>
      <c r="I74" s="303"/>
      <c r="J74" s="303"/>
      <c r="K74" s="304"/>
      <c r="L74" s="305"/>
      <c r="M74" s="306"/>
      <c r="N74" s="306"/>
      <c r="O74" s="306"/>
      <c r="P74" s="306"/>
      <c r="Q74" s="306"/>
      <c r="R74" s="306"/>
      <c r="S74" s="306"/>
      <c r="T74" s="306"/>
      <c r="U74" s="306"/>
      <c r="V74" s="306"/>
      <c r="W74" s="307"/>
    </row>
    <row r="75" spans="2:30" s="172" customFormat="1" ht="15" x14ac:dyDescent="0.25">
      <c r="B75" s="170"/>
      <c r="C75" s="170"/>
      <c r="D75" s="170"/>
      <c r="E75" s="170"/>
      <c r="F75" s="170"/>
      <c r="G75" s="170"/>
      <c r="H75" s="170"/>
      <c r="I75" s="170"/>
      <c r="J75" s="170"/>
      <c r="K75" s="170"/>
      <c r="L75" s="171"/>
      <c r="M75" s="171"/>
      <c r="N75" s="171"/>
      <c r="O75" s="171"/>
      <c r="P75" s="171"/>
      <c r="Q75" s="171"/>
      <c r="R75" s="171"/>
      <c r="S75" s="171"/>
      <c r="T75" s="171"/>
      <c r="U75" s="171"/>
      <c r="V75" s="171"/>
      <c r="W75" s="171"/>
      <c r="X75" s="66"/>
      <c r="Y75" s="187"/>
      <c r="Z75" s="187"/>
      <c r="AA75" s="66"/>
      <c r="AB75" s="66"/>
      <c r="AC75" s="66"/>
      <c r="AD75" s="66"/>
    </row>
    <row r="76" spans="2:30" s="172" customFormat="1" x14ac:dyDescent="0.25">
      <c r="F76" s="173"/>
      <c r="G76" s="173"/>
      <c r="H76" s="173"/>
      <c r="I76" s="173"/>
      <c r="J76" s="173"/>
      <c r="K76" s="173"/>
      <c r="L76" s="173"/>
      <c r="T76" s="174"/>
      <c r="V76" s="175"/>
      <c r="X76" s="66"/>
      <c r="Y76" s="187"/>
      <c r="Z76" s="187"/>
      <c r="AA76" s="66"/>
      <c r="AB76" s="66"/>
      <c r="AC76" s="66"/>
      <c r="AD76" s="66"/>
    </row>
    <row r="77" spans="2:30" s="172" customFormat="1" ht="15" x14ac:dyDescent="0.25">
      <c r="B77" s="176"/>
      <c r="C77" s="177"/>
      <c r="F77" s="173"/>
      <c r="G77" s="173"/>
      <c r="H77" s="173"/>
      <c r="I77" s="173"/>
      <c r="J77" s="173"/>
      <c r="K77" s="173"/>
      <c r="L77" s="173"/>
      <c r="M77" s="308"/>
      <c r="N77" s="308"/>
      <c r="O77" s="308"/>
      <c r="P77" s="308"/>
      <c r="Q77" s="308"/>
      <c r="R77" s="308"/>
      <c r="T77" s="308"/>
      <c r="U77" s="308"/>
      <c r="V77" s="308"/>
      <c r="W77" s="308"/>
      <c r="X77" s="308"/>
      <c r="Y77" s="187"/>
      <c r="Z77" s="187"/>
      <c r="AA77" s="66"/>
      <c r="AB77" s="66"/>
      <c r="AC77" s="66"/>
      <c r="AD77" s="66"/>
    </row>
    <row r="78" spans="2:30" s="172" customFormat="1" ht="15" x14ac:dyDescent="0.25">
      <c r="B78" s="176"/>
      <c r="C78" s="178"/>
      <c r="D78" s="179"/>
      <c r="F78" s="173"/>
      <c r="G78" s="173"/>
      <c r="H78" s="173"/>
      <c r="I78" s="173"/>
      <c r="J78" s="173"/>
      <c r="K78" s="173"/>
      <c r="L78" s="173"/>
      <c r="M78" s="322"/>
      <c r="N78" s="322"/>
      <c r="O78" s="323"/>
      <c r="P78" s="322"/>
      <c r="Q78" s="324"/>
      <c r="R78" s="324"/>
      <c r="S78" s="173"/>
      <c r="T78" s="322"/>
      <c r="U78" s="322"/>
      <c r="V78" s="178"/>
      <c r="X78" s="167"/>
      <c r="Y78" s="187"/>
      <c r="Z78" s="187"/>
      <c r="AA78" s="66"/>
      <c r="AB78" s="66"/>
      <c r="AC78" s="66"/>
      <c r="AD78" s="66"/>
    </row>
    <row r="79" spans="2:30" s="172" customFormat="1" ht="15" x14ac:dyDescent="0.25">
      <c r="B79" s="176"/>
      <c r="C79" s="180"/>
      <c r="D79" s="181"/>
      <c r="E79" s="325"/>
      <c r="F79" s="325"/>
      <c r="G79" s="325"/>
      <c r="H79" s="325"/>
      <c r="I79" s="325"/>
      <c r="J79" s="324"/>
      <c r="K79" s="324"/>
      <c r="L79" s="324"/>
      <c r="M79" s="322"/>
      <c r="N79" s="322"/>
      <c r="O79" s="322"/>
      <c r="P79" s="322"/>
      <c r="Q79" s="326"/>
      <c r="R79" s="326"/>
      <c r="T79" s="322"/>
      <c r="U79" s="322"/>
      <c r="V79" s="180"/>
      <c r="X79" s="168"/>
      <c r="Y79" s="193"/>
      <c r="Z79" s="187"/>
      <c r="AA79" s="66"/>
      <c r="AB79" s="66"/>
      <c r="AC79" s="66"/>
      <c r="AD79" s="66"/>
    </row>
    <row r="80" spans="2:30" s="172" customFormat="1" ht="15" x14ac:dyDescent="0.25">
      <c r="B80" s="176"/>
      <c r="C80" s="180"/>
      <c r="D80" s="181"/>
      <c r="E80" s="325"/>
      <c r="F80" s="325"/>
      <c r="G80" s="325"/>
      <c r="H80" s="325"/>
      <c r="I80" s="325"/>
      <c r="J80" s="324"/>
      <c r="K80" s="324"/>
      <c r="L80" s="324"/>
      <c r="M80" s="180"/>
      <c r="N80" s="180"/>
      <c r="O80" s="180"/>
      <c r="P80" s="180"/>
      <c r="Q80" s="326"/>
      <c r="R80" s="326"/>
      <c r="V80" s="179"/>
      <c r="X80" s="169"/>
      <c r="Y80" s="193"/>
      <c r="Z80" s="187"/>
      <c r="AA80" s="66"/>
      <c r="AB80" s="66"/>
      <c r="AC80" s="66"/>
      <c r="AD80" s="66"/>
    </row>
    <row r="81" spans="2:30" s="172" customFormat="1" ht="15" x14ac:dyDescent="0.25">
      <c r="B81" s="176"/>
      <c r="C81" s="180"/>
      <c r="D81" s="181"/>
      <c r="E81" s="325"/>
      <c r="F81" s="325"/>
      <c r="G81" s="325"/>
      <c r="H81" s="325"/>
      <c r="I81" s="325"/>
      <c r="J81" s="324"/>
      <c r="K81" s="324"/>
      <c r="L81" s="324"/>
      <c r="M81" s="180"/>
      <c r="N81" s="180"/>
      <c r="O81" s="180"/>
      <c r="P81" s="180"/>
      <c r="Q81" s="326"/>
      <c r="R81" s="326"/>
      <c r="V81" s="179"/>
      <c r="X81" s="169"/>
      <c r="Y81" s="193"/>
      <c r="Z81" s="187"/>
      <c r="AA81" s="66"/>
      <c r="AB81" s="66"/>
      <c r="AC81" s="66"/>
      <c r="AD81" s="66"/>
    </row>
    <row r="82" spans="2:30" s="172" customFormat="1" ht="15" x14ac:dyDescent="0.25">
      <c r="B82" s="176"/>
      <c r="C82" s="180"/>
      <c r="D82" s="181"/>
      <c r="E82" s="325"/>
      <c r="F82" s="325"/>
      <c r="G82" s="325"/>
      <c r="H82" s="325"/>
      <c r="I82" s="325"/>
      <c r="J82" s="324"/>
      <c r="K82" s="324"/>
      <c r="L82" s="324"/>
      <c r="M82" s="180"/>
      <c r="N82" s="180"/>
      <c r="O82" s="180"/>
      <c r="P82" s="180"/>
      <c r="Q82" s="326"/>
      <c r="R82" s="326"/>
      <c r="V82" s="179"/>
      <c r="X82" s="169"/>
      <c r="Y82" s="187"/>
      <c r="Z82" s="187"/>
      <c r="AA82" s="66"/>
      <c r="AB82" s="66"/>
      <c r="AC82" s="66"/>
      <c r="AD82" s="66"/>
    </row>
    <row r="83" spans="2:30" s="172" customFormat="1" ht="15" x14ac:dyDescent="0.25">
      <c r="B83" s="176"/>
      <c r="C83" s="180"/>
      <c r="D83" s="181"/>
      <c r="E83" s="325"/>
      <c r="F83" s="325"/>
      <c r="G83" s="325"/>
      <c r="H83" s="325"/>
      <c r="I83" s="325"/>
      <c r="J83" s="324"/>
      <c r="K83" s="324"/>
      <c r="L83" s="324"/>
      <c r="M83" s="180"/>
      <c r="N83" s="180"/>
      <c r="O83" s="180"/>
      <c r="P83" s="180"/>
      <c r="Q83" s="326"/>
      <c r="R83" s="326"/>
      <c r="V83" s="179"/>
      <c r="X83" s="169"/>
      <c r="Y83" s="187"/>
      <c r="Z83" s="187"/>
      <c r="AA83" s="66"/>
      <c r="AB83" s="66"/>
      <c r="AC83" s="66"/>
      <c r="AD83" s="66"/>
    </row>
    <row r="84" spans="2:30" s="172" customFormat="1" x14ac:dyDescent="0.25">
      <c r="B84" s="176"/>
      <c r="C84" s="180"/>
      <c r="D84" s="181"/>
      <c r="F84" s="173"/>
      <c r="G84" s="173"/>
      <c r="H84" s="173"/>
      <c r="I84" s="173"/>
      <c r="J84" s="173"/>
      <c r="K84" s="173"/>
      <c r="L84" s="173"/>
      <c r="T84" s="174"/>
      <c r="V84" s="175"/>
      <c r="X84" s="66"/>
      <c r="Y84" s="187"/>
      <c r="Z84" s="187"/>
      <c r="AA84" s="66"/>
      <c r="AB84" s="66"/>
      <c r="AC84" s="66"/>
      <c r="AD84" s="66"/>
    </row>
    <row r="85" spans="2:30" s="172" customFormat="1" x14ac:dyDescent="0.25">
      <c r="B85" s="176"/>
      <c r="C85" s="180"/>
      <c r="F85" s="173"/>
      <c r="G85" s="173"/>
      <c r="H85" s="173"/>
      <c r="I85" s="173"/>
      <c r="J85" s="173"/>
      <c r="K85" s="173"/>
      <c r="L85" s="173"/>
      <c r="T85" s="174"/>
      <c r="V85" s="175"/>
      <c r="X85" s="66"/>
      <c r="Y85" s="187"/>
      <c r="Z85" s="187"/>
      <c r="AA85" s="66"/>
      <c r="AB85" s="66"/>
      <c r="AC85" s="66"/>
      <c r="AD85" s="66"/>
    </row>
    <row r="86" spans="2:30" s="172" customFormat="1" x14ac:dyDescent="0.25">
      <c r="C86" s="180"/>
      <c r="F86" s="173"/>
      <c r="G86" s="173"/>
      <c r="H86" s="173"/>
      <c r="I86" s="173"/>
      <c r="J86" s="173"/>
      <c r="K86" s="173"/>
      <c r="L86" s="173"/>
      <c r="T86" s="174"/>
      <c r="V86" s="175"/>
      <c r="X86" s="66"/>
      <c r="Y86" s="187"/>
      <c r="Z86" s="187"/>
      <c r="AA86" s="66"/>
      <c r="AB86" s="66"/>
      <c r="AC86" s="66"/>
      <c r="AD86" s="66"/>
    </row>
    <row r="87" spans="2:30" s="172" customFormat="1" x14ac:dyDescent="0.25">
      <c r="C87" s="180"/>
      <c r="F87" s="173"/>
      <c r="G87" s="173"/>
      <c r="H87" s="173"/>
      <c r="I87" s="173"/>
      <c r="J87" s="173"/>
      <c r="K87" s="173"/>
      <c r="L87" s="173"/>
      <c r="T87" s="174"/>
      <c r="V87" s="175"/>
      <c r="X87" s="66"/>
      <c r="Y87" s="187"/>
      <c r="Z87" s="187"/>
      <c r="AA87" s="66"/>
      <c r="AB87" s="66"/>
      <c r="AC87" s="66"/>
      <c r="AD87" s="66"/>
    </row>
    <row r="88" spans="2:30" s="172" customFormat="1" x14ac:dyDescent="0.25">
      <c r="F88" s="173"/>
      <c r="G88" s="173"/>
      <c r="H88" s="173"/>
      <c r="I88" s="173"/>
      <c r="J88" s="173"/>
      <c r="K88" s="173"/>
      <c r="L88" s="173"/>
      <c r="T88" s="174"/>
      <c r="V88" s="175"/>
      <c r="X88" s="66"/>
      <c r="Y88" s="187"/>
      <c r="Z88" s="187"/>
      <c r="AA88" s="66"/>
      <c r="AB88" s="66"/>
      <c r="AC88" s="66"/>
      <c r="AD88" s="66"/>
    </row>
    <row r="89" spans="2:30" s="172" customFormat="1" x14ac:dyDescent="0.25">
      <c r="V89" s="175"/>
      <c r="X89" s="66"/>
      <c r="Y89" s="187"/>
      <c r="Z89" s="187"/>
      <c r="AA89" s="66"/>
      <c r="AB89" s="66"/>
      <c r="AC89" s="66"/>
      <c r="AD89" s="66"/>
    </row>
    <row r="90" spans="2:30" s="172" customFormat="1" x14ac:dyDescent="0.25">
      <c r="F90" s="173"/>
      <c r="G90" s="173"/>
      <c r="H90" s="173"/>
      <c r="I90" s="173"/>
      <c r="J90" s="173"/>
      <c r="K90" s="173"/>
      <c r="L90" s="173"/>
      <c r="T90" s="174"/>
      <c r="V90" s="175"/>
      <c r="X90" s="66"/>
      <c r="Y90" s="187"/>
      <c r="Z90" s="187"/>
      <c r="AA90" s="66"/>
      <c r="AB90" s="66"/>
      <c r="AC90" s="66"/>
      <c r="AD90" s="66"/>
    </row>
    <row r="91" spans="2:30" s="172" customFormat="1" x14ac:dyDescent="0.25">
      <c r="F91" s="173"/>
      <c r="G91" s="173"/>
      <c r="H91" s="173"/>
      <c r="I91" s="173"/>
      <c r="J91" s="173"/>
      <c r="K91" s="173"/>
      <c r="L91" s="173"/>
      <c r="T91" s="174"/>
      <c r="V91" s="175"/>
      <c r="X91" s="66"/>
      <c r="Y91" s="187"/>
      <c r="Z91" s="187"/>
      <c r="AA91" s="66"/>
      <c r="AB91" s="66"/>
      <c r="AC91" s="66"/>
      <c r="AD91" s="66"/>
    </row>
    <row r="92" spans="2:30" s="172" customFormat="1" x14ac:dyDescent="0.25">
      <c r="F92" s="173"/>
      <c r="G92" s="173"/>
      <c r="H92" s="173"/>
      <c r="I92" s="173"/>
      <c r="J92" s="173"/>
      <c r="K92" s="173"/>
      <c r="L92" s="173"/>
      <c r="T92" s="174"/>
      <c r="V92" s="175"/>
      <c r="X92" s="66"/>
      <c r="Y92" s="187"/>
      <c r="Z92" s="187"/>
      <c r="AA92" s="66"/>
      <c r="AB92" s="66"/>
      <c r="AC92" s="66"/>
      <c r="AD92" s="66"/>
    </row>
    <row r="93" spans="2:30" s="172" customFormat="1" x14ac:dyDescent="0.25">
      <c r="F93" s="173"/>
      <c r="G93" s="173"/>
      <c r="H93" s="173"/>
      <c r="I93" s="173"/>
      <c r="J93" s="173"/>
      <c r="K93" s="173"/>
      <c r="L93" s="173"/>
      <c r="T93" s="174"/>
      <c r="V93" s="175"/>
      <c r="X93" s="66"/>
      <c r="Y93" s="187"/>
      <c r="Z93" s="187"/>
      <c r="AA93" s="66"/>
      <c r="AB93" s="66"/>
      <c r="AC93" s="66"/>
      <c r="AD93" s="66"/>
    </row>
  </sheetData>
  <sheetProtection sheet="1" selectLockedCells="1"/>
  <mergeCells count="117">
    <mergeCell ref="E82:I82"/>
    <mergeCell ref="J82:L82"/>
    <mergeCell ref="Q82:R82"/>
    <mergeCell ref="E83:I83"/>
    <mergeCell ref="J83:L83"/>
    <mergeCell ref="Q83:R83"/>
    <mergeCell ref="E80:I80"/>
    <mergeCell ref="J80:L80"/>
    <mergeCell ref="Q80:R80"/>
    <mergeCell ref="E81:I81"/>
    <mergeCell ref="J81:L81"/>
    <mergeCell ref="Q81:R81"/>
    <mergeCell ref="M78:N78"/>
    <mergeCell ref="O78:P78"/>
    <mergeCell ref="Q78:R78"/>
    <mergeCell ref="T78:U78"/>
    <mergeCell ref="E79:I79"/>
    <mergeCell ref="J79:L79"/>
    <mergeCell ref="M79:N79"/>
    <mergeCell ref="O79:P79"/>
    <mergeCell ref="Q79:R79"/>
    <mergeCell ref="T79:U79"/>
    <mergeCell ref="F73:H73"/>
    <mergeCell ref="B74:K74"/>
    <mergeCell ref="L74:W74"/>
    <mergeCell ref="M77:R77"/>
    <mergeCell ref="T77:X77"/>
    <mergeCell ref="F67:H67"/>
    <mergeCell ref="B68:K70"/>
    <mergeCell ref="N68:V70"/>
    <mergeCell ref="F71:H71"/>
    <mergeCell ref="F72:H72"/>
    <mergeCell ref="N71:P72"/>
    <mergeCell ref="N73:P73"/>
    <mergeCell ref="Q71:Q72"/>
    <mergeCell ref="R71:V72"/>
    <mergeCell ref="R73:V73"/>
    <mergeCell ref="B64:K65"/>
    <mergeCell ref="F66:H66"/>
    <mergeCell ref="B61:C61"/>
    <mergeCell ref="G61:J61"/>
    <mergeCell ref="L61:W63"/>
    <mergeCell ref="B62:C62"/>
    <mergeCell ref="G62:J62"/>
    <mergeCell ref="B63:C63"/>
    <mergeCell ref="G63:J63"/>
    <mergeCell ref="B53:D53"/>
    <mergeCell ref="E53:O53"/>
    <mergeCell ref="P53:Q53"/>
    <mergeCell ref="B57:W57"/>
    <mergeCell ref="B59:K59"/>
    <mergeCell ref="L59:W60"/>
    <mergeCell ref="B60:C60"/>
    <mergeCell ref="D60:J60"/>
    <mergeCell ref="P56:S56"/>
    <mergeCell ref="E49:O49"/>
    <mergeCell ref="P49:Q49"/>
    <mergeCell ref="B51:D51"/>
    <mergeCell ref="E51:O51"/>
    <mergeCell ref="P51:Q51"/>
    <mergeCell ref="R31:R32"/>
    <mergeCell ref="E32:M32"/>
    <mergeCell ref="E47:O47"/>
    <mergeCell ref="P47:Q47"/>
    <mergeCell ref="H45:L45"/>
    <mergeCell ref="C47:D47"/>
    <mergeCell ref="C49:D49"/>
    <mergeCell ref="B45:D46"/>
    <mergeCell ref="B28:D28"/>
    <mergeCell ref="E28:O28"/>
    <mergeCell ref="P28:Q28"/>
    <mergeCell ref="B30:D30"/>
    <mergeCell ref="F30:F31"/>
    <mergeCell ref="H30:L30"/>
    <mergeCell ref="N31:N32"/>
    <mergeCell ref="O31:O32"/>
    <mergeCell ref="P31:P32"/>
    <mergeCell ref="Q31:Q32"/>
    <mergeCell ref="N13:V13"/>
    <mergeCell ref="E20:V20"/>
    <mergeCell ref="E21:V21"/>
    <mergeCell ref="B23:D23"/>
    <mergeCell ref="P25:Q25"/>
    <mergeCell ref="B26:C26"/>
    <mergeCell ref="E26:N26"/>
    <mergeCell ref="P26:Q26"/>
    <mergeCell ref="B17:C17"/>
    <mergeCell ref="F17:G17"/>
    <mergeCell ref="J17:M17"/>
    <mergeCell ref="N17:V17"/>
    <mergeCell ref="B19:C19"/>
    <mergeCell ref="E19:V19"/>
    <mergeCell ref="D15:M15"/>
    <mergeCell ref="B2:W2"/>
    <mergeCell ref="B3:W3"/>
    <mergeCell ref="N15:V15"/>
    <mergeCell ref="N66:P66"/>
    <mergeCell ref="N64:P65"/>
    <mergeCell ref="R64:V65"/>
    <mergeCell ref="R66:V66"/>
    <mergeCell ref="B6:C6"/>
    <mergeCell ref="D6:M6"/>
    <mergeCell ref="O6:V6"/>
    <mergeCell ref="B7:C7"/>
    <mergeCell ref="D7:M7"/>
    <mergeCell ref="O7:V7"/>
    <mergeCell ref="B5:M5"/>
    <mergeCell ref="N5:Q5"/>
    <mergeCell ref="S5:U5"/>
    <mergeCell ref="B8:C8"/>
    <mergeCell ref="D8:M8"/>
    <mergeCell ref="O8:V8"/>
    <mergeCell ref="D10:D11"/>
    <mergeCell ref="F10:H11"/>
    <mergeCell ref="B13:C13"/>
    <mergeCell ref="F13:G13"/>
    <mergeCell ref="J13:M13"/>
  </mergeCells>
  <dataValidations count="1">
    <dataValidation type="custom" allowBlank="1" showDropDown="1" showInputMessage="1" showErrorMessage="1" errorTitle="Ungültige Eingabe" error="Bitte nur X auswählen oder das Feld leer lassen." prompt="Hier ist nur X oder leer zulässig!" sqref="J34 L34 H36 J36 L36 H38 J38 L38 H40 J40 L40 H42 J42 L42 H34" xr:uid="{151CD2CE-BD90-4635-8ABC-F3C05734F58D}">
      <formula1>OR(H34="",UPPER(TRIM(H34))="X")</formula1>
    </dataValidation>
  </dataValidations>
  <printOptions horizontalCentered="1" verticalCentered="1"/>
  <pageMargins left="0.98425196850393704" right="0.19685039370078741" top="0.39370078740157483" bottom="0.39370078740157483" header="0" footer="0"/>
  <pageSetup paperSize="9" scale="62" orientation="portrait" r:id="rId1"/>
  <headerFooter>
    <oddFooter>&amp;L    &amp;F / 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Formular</vt:lpstr>
      <vt:lpstr>Formular!Druckbereich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 Gerkewitz</dc:creator>
  <cp:lastModifiedBy>Jörg Gerkewitz</cp:lastModifiedBy>
  <dcterms:created xsi:type="dcterms:W3CDTF">2026-08-17T13:08:14Z</dcterms:created>
  <dcterms:modified xsi:type="dcterms:W3CDTF">2026-10-12T15:52:52Z</dcterms:modified>
</cp:coreProperties>
</file>